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hi\Documents\Quail Run\Feb 2016\"/>
    </mc:Choice>
  </mc:AlternateContent>
  <bookViews>
    <workbookView xWindow="0" yWindow="0" windowWidth="19260" windowHeight="6045"/>
  </bookViews>
  <sheets>
    <sheet name="SCORING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2" l="1"/>
  <c r="M38" i="2"/>
  <c r="M31" i="2"/>
  <c r="M30" i="2"/>
  <c r="M28" i="2"/>
  <c r="M27" i="2"/>
  <c r="M26" i="2"/>
  <c r="M24" i="2"/>
  <c r="M23" i="2"/>
  <c r="M22" i="2"/>
  <c r="M21" i="2"/>
  <c r="M17" i="2"/>
  <c r="M16" i="2"/>
  <c r="M15" i="2"/>
  <c r="L16" i="2"/>
  <c r="M14" i="2"/>
  <c r="L24" i="2"/>
  <c r="L21" i="2"/>
  <c r="L17" i="2"/>
  <c r="L23" i="2"/>
  <c r="L22" i="2"/>
  <c r="L15" i="2"/>
  <c r="J16" i="2"/>
  <c r="L12" i="2"/>
  <c r="M12" i="2" s="1"/>
  <c r="M11" i="2"/>
  <c r="M5" i="2"/>
  <c r="L11" i="2"/>
</calcChain>
</file>

<file path=xl/sharedStrings.xml><?xml version="1.0" encoding="utf-8"?>
<sst xmlns="http://schemas.openxmlformats.org/spreadsheetml/2006/main" count="212" uniqueCount="123">
  <si>
    <t>div</t>
  </si>
  <si>
    <t>Sr/Jr/M</t>
  </si>
  <si>
    <t>First</t>
  </si>
  <si>
    <t>Last</t>
  </si>
  <si>
    <t>Horse</t>
  </si>
  <si>
    <t>Dressage</t>
  </si>
  <si>
    <t>Derby</t>
  </si>
  <si>
    <t>training test 2</t>
  </si>
  <si>
    <t>Sr</t>
  </si>
  <si>
    <t>Meghan</t>
  </si>
  <si>
    <t>Markham</t>
  </si>
  <si>
    <t>Natiki</t>
  </si>
  <si>
    <t>M</t>
  </si>
  <si>
    <t>Novice</t>
  </si>
  <si>
    <t>Samantha</t>
  </si>
  <si>
    <t>Garbarino</t>
  </si>
  <si>
    <t>Windrush</t>
  </si>
  <si>
    <t>Training</t>
  </si>
  <si>
    <t>Kristen</t>
  </si>
  <si>
    <t>Titan's Ricochet</t>
  </si>
  <si>
    <t>Jr</t>
  </si>
  <si>
    <t>Natalie</t>
  </si>
  <si>
    <t>Allport</t>
  </si>
  <si>
    <t>Rio Paisano's Rodianna</t>
  </si>
  <si>
    <t>Allison</t>
  </si>
  <si>
    <t>Sumrow</t>
  </si>
  <si>
    <t>Simon Says</t>
  </si>
  <si>
    <t>Training (extra dr only)</t>
  </si>
  <si>
    <t>Beg Novice</t>
  </si>
  <si>
    <t xml:space="preserve">Sarah </t>
  </si>
  <si>
    <t>Stockum</t>
  </si>
  <si>
    <t>Camera Get Ready</t>
  </si>
  <si>
    <t>Katie</t>
  </si>
  <si>
    <t>Star of Lexington</t>
  </si>
  <si>
    <t>Felicia</t>
  </si>
  <si>
    <t>Abbott</t>
  </si>
  <si>
    <t>Call me Maybe</t>
  </si>
  <si>
    <t>Blake</t>
  </si>
  <si>
    <t>Foley</t>
  </si>
  <si>
    <t>Warbeck</t>
  </si>
  <si>
    <t>Kaitlynn</t>
  </si>
  <si>
    <t>Franks</t>
  </si>
  <si>
    <t>Sampson</t>
  </si>
  <si>
    <t>Judy</t>
  </si>
  <si>
    <t>Frappier</t>
  </si>
  <si>
    <t>Primero</t>
  </si>
  <si>
    <t>Mary Kate</t>
  </si>
  <si>
    <t>Valentine</t>
  </si>
  <si>
    <t>Doctor Doss</t>
  </si>
  <si>
    <t xml:space="preserve">Luke </t>
  </si>
  <si>
    <t>Color Me Red</t>
  </si>
  <si>
    <t>Vienna</t>
  </si>
  <si>
    <t>Caramel Machiato</t>
  </si>
  <si>
    <t>Beg Novice Dr only</t>
  </si>
  <si>
    <t>Luci</t>
  </si>
  <si>
    <t>Hackett</t>
  </si>
  <si>
    <t>Stuart Little</t>
  </si>
  <si>
    <t>Jump Start</t>
  </si>
  <si>
    <t>Connor</t>
  </si>
  <si>
    <t>Paxton</t>
  </si>
  <si>
    <t>Souvenior Point</t>
  </si>
  <si>
    <t>Danielle</t>
  </si>
  <si>
    <t>Steiner</t>
  </si>
  <si>
    <t>Northern Star</t>
  </si>
  <si>
    <t>Susan</t>
  </si>
  <si>
    <t>Gwynn</t>
  </si>
  <si>
    <t>Magellan</t>
  </si>
  <si>
    <t>Klir</t>
  </si>
  <si>
    <t>Slow Motion</t>
  </si>
  <si>
    <t>Anna</t>
  </si>
  <si>
    <t>Mitchell</t>
  </si>
  <si>
    <t>Woody</t>
  </si>
  <si>
    <t xml:space="preserve">Johanna </t>
  </si>
  <si>
    <t>Zemler</t>
  </si>
  <si>
    <t>Monet the Ponet</t>
  </si>
  <si>
    <t xml:space="preserve">Mary  </t>
  </si>
  <si>
    <t>Clark</t>
  </si>
  <si>
    <t>Rocky Mancini</t>
  </si>
  <si>
    <t>Carmen</t>
  </si>
  <si>
    <t>Wing</t>
  </si>
  <si>
    <t>Champagne</t>
  </si>
  <si>
    <t>Tadpole Intro A</t>
  </si>
  <si>
    <t>Katherine</t>
  </si>
  <si>
    <t>Walling</t>
  </si>
  <si>
    <t>Max</t>
  </si>
  <si>
    <t>Brielle</t>
  </si>
  <si>
    <t>Richardson</t>
  </si>
  <si>
    <t>Zuri</t>
  </si>
  <si>
    <t>Intro B</t>
  </si>
  <si>
    <t>Kara</t>
  </si>
  <si>
    <t>Johnson</t>
  </si>
  <si>
    <t>McCoy</t>
  </si>
  <si>
    <t>Jackie</t>
  </si>
  <si>
    <t>Spalding</t>
  </si>
  <si>
    <t>Tango</t>
  </si>
  <si>
    <t>Hahnbee</t>
  </si>
  <si>
    <t>Choi</t>
  </si>
  <si>
    <t>Ringo</t>
  </si>
  <si>
    <t>BREAK</t>
  </si>
  <si>
    <t>No</t>
  </si>
  <si>
    <t>Billings</t>
  </si>
  <si>
    <t>Madison</t>
  </si>
  <si>
    <t>Gilbert</t>
  </si>
  <si>
    <t>Flipper Doodle</t>
  </si>
  <si>
    <t>Sheri</t>
  </si>
  <si>
    <t>Sebanc</t>
  </si>
  <si>
    <t>Louie</t>
  </si>
  <si>
    <t>HC</t>
  </si>
  <si>
    <t>-------------------------------------</t>
  </si>
  <si>
    <t>Victoria</t>
  </si>
  <si>
    <t>Beshirs</t>
  </si>
  <si>
    <t>Yankee That Travelers</t>
  </si>
  <si>
    <t>E</t>
  </si>
  <si>
    <t>Dr only------------------</t>
  </si>
  <si>
    <t>Dr only----------------</t>
  </si>
  <si>
    <t>Elapsed time</t>
  </si>
  <si>
    <t>Time Pen</t>
  </si>
  <si>
    <t>Total</t>
  </si>
  <si>
    <t>TE</t>
  </si>
  <si>
    <t>Final Place</t>
  </si>
  <si>
    <t>Place</t>
  </si>
  <si>
    <t>RF</t>
  </si>
  <si>
    <t>Dr only 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</si>
</sst>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20" fontId="0" fillId="0" borderId="0" xfId="0" applyNumberFormat="1"/>
    <xf numFmtId="0" fontId="0" fillId="0" borderId="1" xfId="0" applyBorder="1"/>
    <xf numFmtId="20" fontId="0" fillId="0" borderId="1" xfId="0" applyNumberFormat="1" applyBorder="1"/>
    <xf numFmtId="0" fontId="0" fillId="0" borderId="1" xfId="0" quotePrefix="1" applyBorder="1"/>
    <xf numFmtId="46" fontId="0" fillId="0" borderId="0" xfId="0" applyNumberFormat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abSelected="1" workbookViewId="0">
      <selection activeCell="A36" sqref="A36:N42"/>
    </sheetView>
  </sheetViews>
  <sheetFormatPr defaultRowHeight="15" x14ac:dyDescent="0.25"/>
  <cols>
    <col min="1" max="1" width="5.140625" customWidth="1"/>
    <col min="2" max="2" width="21.5703125" bestFit="1" customWidth="1"/>
    <col min="3" max="3" width="7.5703125" bestFit="1" customWidth="1"/>
    <col min="4" max="4" width="9.85546875" bestFit="1" customWidth="1"/>
    <col min="5" max="5" width="12.140625" bestFit="1" customWidth="1"/>
    <col min="6" max="6" width="28.42578125" bestFit="1" customWidth="1"/>
  </cols>
  <sheetData>
    <row r="1" spans="1:18" ht="14.25" customHeight="1" x14ac:dyDescent="0.25">
      <c r="A1" s="2" t="s">
        <v>99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18" x14ac:dyDescent="0.25">
      <c r="A2" s="2">
        <v>90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>
        <v>66.92</v>
      </c>
    </row>
    <row r="3" spans="1:18" x14ac:dyDescent="0.25">
      <c r="A3" s="2"/>
      <c r="B3" s="2"/>
      <c r="C3" s="2"/>
      <c r="D3" s="2"/>
      <c r="E3" s="2"/>
      <c r="F3" s="2"/>
      <c r="G3" s="2" t="s">
        <v>5</v>
      </c>
      <c r="H3" s="2" t="s">
        <v>120</v>
      </c>
      <c r="I3" s="2" t="s">
        <v>6</v>
      </c>
      <c r="J3" s="2"/>
      <c r="K3" s="2" t="s">
        <v>115</v>
      </c>
      <c r="L3" s="2" t="s">
        <v>116</v>
      </c>
      <c r="M3" s="2" t="s">
        <v>117</v>
      </c>
      <c r="N3" s="2" t="s">
        <v>119</v>
      </c>
    </row>
    <row r="4" spans="1:18" x14ac:dyDescent="0.25">
      <c r="A4" s="2">
        <v>2</v>
      </c>
      <c r="B4" s="2" t="s">
        <v>17</v>
      </c>
      <c r="C4" s="2" t="s">
        <v>8</v>
      </c>
      <c r="D4" s="2" t="s">
        <v>18</v>
      </c>
      <c r="E4" s="2" t="s">
        <v>100</v>
      </c>
      <c r="F4" s="2" t="s">
        <v>19</v>
      </c>
      <c r="G4" s="2">
        <v>35</v>
      </c>
      <c r="H4" s="2">
        <v>2</v>
      </c>
      <c r="I4" s="2" t="s">
        <v>112</v>
      </c>
      <c r="J4" s="2"/>
      <c r="K4" s="2"/>
      <c r="L4" s="2"/>
      <c r="M4" s="2" t="s">
        <v>112</v>
      </c>
      <c r="N4" s="2"/>
    </row>
    <row r="5" spans="1:18" x14ac:dyDescent="0.25">
      <c r="A5" s="2">
        <v>3</v>
      </c>
      <c r="B5" s="2" t="s">
        <v>17</v>
      </c>
      <c r="C5" s="2" t="s">
        <v>20</v>
      </c>
      <c r="D5" s="2" t="s">
        <v>21</v>
      </c>
      <c r="E5" s="2" t="s">
        <v>22</v>
      </c>
      <c r="F5" s="2" t="s">
        <v>23</v>
      </c>
      <c r="G5" s="2">
        <v>43.1</v>
      </c>
      <c r="H5" s="2">
        <v>3</v>
      </c>
      <c r="I5" s="2">
        <v>4</v>
      </c>
      <c r="J5" s="2">
        <v>20</v>
      </c>
      <c r="K5" s="3">
        <v>0.11597222222222221</v>
      </c>
      <c r="L5" s="2">
        <v>0</v>
      </c>
      <c r="M5" s="2">
        <f>G5+I5+J5+L5</f>
        <v>67.099999999999994</v>
      </c>
      <c r="N5" s="2">
        <v>1</v>
      </c>
    </row>
    <row r="6" spans="1:18" x14ac:dyDescent="0.25">
      <c r="A6" s="2">
        <v>34</v>
      </c>
      <c r="B6" s="2" t="s">
        <v>17</v>
      </c>
      <c r="C6" s="2"/>
      <c r="D6" s="2" t="s">
        <v>101</v>
      </c>
      <c r="E6" s="2" t="s">
        <v>102</v>
      </c>
      <c r="F6" s="2" t="s">
        <v>103</v>
      </c>
      <c r="G6" s="2">
        <v>34.5</v>
      </c>
      <c r="H6" s="2">
        <v>1</v>
      </c>
      <c r="I6" s="2" t="s">
        <v>113</v>
      </c>
      <c r="J6" s="2"/>
      <c r="K6" s="2"/>
      <c r="L6" s="2"/>
      <c r="M6" s="2"/>
      <c r="N6" s="2"/>
    </row>
    <row r="7" spans="1:18" x14ac:dyDescent="0.25">
      <c r="A7" s="2">
        <v>6</v>
      </c>
      <c r="B7" s="2" t="s">
        <v>27</v>
      </c>
      <c r="C7" s="2" t="s">
        <v>12</v>
      </c>
      <c r="D7" s="2" t="s">
        <v>24</v>
      </c>
      <c r="E7" s="2" t="s">
        <v>25</v>
      </c>
      <c r="F7" s="2" t="s">
        <v>26</v>
      </c>
      <c r="G7" s="2">
        <v>27.4</v>
      </c>
      <c r="H7" s="2" t="s">
        <v>107</v>
      </c>
      <c r="I7" s="2"/>
      <c r="J7" s="2"/>
      <c r="K7" s="2"/>
      <c r="L7" s="2"/>
      <c r="M7" s="2"/>
      <c r="N7" s="2"/>
    </row>
    <row r="8" spans="1:1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8" x14ac:dyDescent="0.25">
      <c r="A9" s="2">
        <v>5</v>
      </c>
      <c r="B9" s="2" t="s">
        <v>13</v>
      </c>
      <c r="C9" s="2" t="s">
        <v>8</v>
      </c>
      <c r="D9" s="2" t="s">
        <v>14</v>
      </c>
      <c r="E9" s="2" t="s">
        <v>15</v>
      </c>
      <c r="F9" s="2" t="s">
        <v>16</v>
      </c>
      <c r="G9" s="2">
        <v>34.799999999999997</v>
      </c>
      <c r="H9" s="2" t="s">
        <v>107</v>
      </c>
      <c r="I9" s="2"/>
      <c r="J9" s="2"/>
      <c r="K9" s="2"/>
      <c r="L9" s="2"/>
      <c r="M9" s="2"/>
      <c r="N9" s="2" t="s">
        <v>107</v>
      </c>
    </row>
    <row r="10" spans="1:18" x14ac:dyDescent="0.25">
      <c r="A10" s="2">
        <v>90</v>
      </c>
      <c r="B10" s="2" t="s">
        <v>13</v>
      </c>
      <c r="C10" s="2" t="s">
        <v>8</v>
      </c>
      <c r="D10" s="2" t="s">
        <v>9</v>
      </c>
      <c r="E10" s="2" t="s">
        <v>10</v>
      </c>
      <c r="F10" s="2" t="s">
        <v>11</v>
      </c>
      <c r="G10" s="2">
        <v>31.5</v>
      </c>
      <c r="H10" s="2">
        <v>2</v>
      </c>
      <c r="I10" s="2" t="s">
        <v>114</v>
      </c>
      <c r="J10" s="2"/>
      <c r="K10" s="2"/>
      <c r="L10" s="2"/>
      <c r="M10" s="2"/>
      <c r="N10" s="2"/>
    </row>
    <row r="11" spans="1:18" x14ac:dyDescent="0.25">
      <c r="A11" s="2">
        <v>4</v>
      </c>
      <c r="B11" s="2" t="s">
        <v>13</v>
      </c>
      <c r="C11" s="2" t="s">
        <v>8</v>
      </c>
      <c r="D11" s="2" t="s">
        <v>104</v>
      </c>
      <c r="E11" s="2" t="s">
        <v>105</v>
      </c>
      <c r="F11" s="2" t="s">
        <v>106</v>
      </c>
      <c r="G11" s="2">
        <v>47</v>
      </c>
      <c r="H11" s="2">
        <v>3</v>
      </c>
      <c r="I11" s="2">
        <v>0</v>
      </c>
      <c r="J11" s="2">
        <v>20</v>
      </c>
      <c r="K11" s="3">
        <v>0.17916666666666667</v>
      </c>
      <c r="L11" s="2">
        <f>52*0.4</f>
        <v>20.8</v>
      </c>
      <c r="M11" s="2">
        <f>G11+I11+J11+L11</f>
        <v>87.8</v>
      </c>
      <c r="N11" s="2">
        <v>2</v>
      </c>
    </row>
    <row r="12" spans="1:18" x14ac:dyDescent="0.25">
      <c r="A12" s="2">
        <v>6</v>
      </c>
      <c r="B12" s="2" t="s">
        <v>13</v>
      </c>
      <c r="C12" s="2" t="s">
        <v>12</v>
      </c>
      <c r="D12" s="2" t="s">
        <v>24</v>
      </c>
      <c r="E12" s="2" t="s">
        <v>25</v>
      </c>
      <c r="F12" s="2" t="s">
        <v>26</v>
      </c>
      <c r="G12" s="2">
        <v>27.4</v>
      </c>
      <c r="H12" s="2">
        <v>1</v>
      </c>
      <c r="I12" s="2">
        <v>4</v>
      </c>
      <c r="J12" s="2">
        <v>20</v>
      </c>
      <c r="K12" s="3">
        <v>0.15555555555555556</v>
      </c>
      <c r="L12" s="2">
        <f>18*0.4</f>
        <v>7.2</v>
      </c>
      <c r="M12" s="2">
        <f>G12+I12+J12+L12</f>
        <v>58.6</v>
      </c>
      <c r="N12" s="2">
        <v>1</v>
      </c>
    </row>
    <row r="13" spans="1:18" ht="14.2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8" x14ac:dyDescent="0.25">
      <c r="A14" s="2">
        <v>9</v>
      </c>
      <c r="B14" s="2" t="s">
        <v>28</v>
      </c>
      <c r="C14" s="2" t="s">
        <v>20</v>
      </c>
      <c r="D14" s="2" t="s">
        <v>29</v>
      </c>
      <c r="E14" s="2" t="s">
        <v>30</v>
      </c>
      <c r="F14" s="2" t="s">
        <v>31</v>
      </c>
      <c r="G14" s="2">
        <v>42.4</v>
      </c>
      <c r="H14" s="2">
        <v>3</v>
      </c>
      <c r="I14" s="2">
        <v>0</v>
      </c>
      <c r="J14" s="2"/>
      <c r="K14" s="3">
        <v>0.12361111111111112</v>
      </c>
      <c r="L14" s="2">
        <v>0</v>
      </c>
      <c r="M14" s="2">
        <f>G14+I14+J14+L14</f>
        <v>42.4</v>
      </c>
      <c r="N14" s="2">
        <v>2</v>
      </c>
      <c r="P14" s="5"/>
      <c r="Q14" s="5"/>
      <c r="R14" s="5"/>
    </row>
    <row r="15" spans="1:18" x14ac:dyDescent="0.25">
      <c r="A15" s="2">
        <v>10</v>
      </c>
      <c r="B15" s="2" t="s">
        <v>28</v>
      </c>
      <c r="C15" s="2" t="s">
        <v>20</v>
      </c>
      <c r="D15" s="2" t="s">
        <v>32</v>
      </c>
      <c r="E15" s="2" t="s">
        <v>30</v>
      </c>
      <c r="F15" s="2" t="s">
        <v>33</v>
      </c>
      <c r="G15" s="2">
        <v>37.4</v>
      </c>
      <c r="H15" s="2">
        <v>1</v>
      </c>
      <c r="I15" s="2">
        <v>0</v>
      </c>
      <c r="J15" s="2"/>
      <c r="K15" s="3">
        <v>0.14027777777777778</v>
      </c>
      <c r="L15" s="2">
        <f>7*0.4</f>
        <v>2.8000000000000003</v>
      </c>
      <c r="M15" s="2">
        <f>G15+I15+J15+L15</f>
        <v>40.199999999999996</v>
      </c>
      <c r="N15" s="2">
        <v>1</v>
      </c>
      <c r="P15" s="5"/>
      <c r="Q15" s="5"/>
      <c r="R15" s="5"/>
    </row>
    <row r="16" spans="1:18" x14ac:dyDescent="0.25">
      <c r="A16" s="2">
        <v>12</v>
      </c>
      <c r="B16" s="2" t="s">
        <v>28</v>
      </c>
      <c r="C16" s="2" t="s">
        <v>20</v>
      </c>
      <c r="D16" s="2" t="s">
        <v>37</v>
      </c>
      <c r="E16" s="2" t="s">
        <v>38</v>
      </c>
      <c r="F16" s="2" t="s">
        <v>39</v>
      </c>
      <c r="G16" s="2">
        <v>46.3</v>
      </c>
      <c r="H16" s="2">
        <v>5</v>
      </c>
      <c r="I16" s="2">
        <v>4</v>
      </c>
      <c r="J16" s="2">
        <f>60+20</f>
        <v>80</v>
      </c>
      <c r="K16" s="3">
        <v>0.18472222222222223</v>
      </c>
      <c r="L16" s="2">
        <f>71*0.4</f>
        <v>28.400000000000002</v>
      </c>
      <c r="M16" s="2">
        <f>G16+I16+J16+L16</f>
        <v>158.70000000000002</v>
      </c>
      <c r="N16" s="2">
        <v>4</v>
      </c>
      <c r="P16" s="5"/>
      <c r="Q16" s="5"/>
      <c r="R16" s="5"/>
    </row>
    <row r="17" spans="1:18" x14ac:dyDescent="0.25">
      <c r="A17" s="2">
        <v>13</v>
      </c>
      <c r="B17" s="2" t="s">
        <v>28</v>
      </c>
      <c r="C17" s="2" t="s">
        <v>20</v>
      </c>
      <c r="D17" s="2" t="s">
        <v>49</v>
      </c>
      <c r="E17" s="2" t="s">
        <v>22</v>
      </c>
      <c r="F17" s="2" t="s">
        <v>50</v>
      </c>
      <c r="G17" s="2">
        <v>42.9</v>
      </c>
      <c r="H17" s="2">
        <v>4</v>
      </c>
      <c r="I17" s="2">
        <v>4</v>
      </c>
      <c r="J17" s="2"/>
      <c r="K17" s="3">
        <v>0.19236111111111112</v>
      </c>
      <c r="L17" s="2">
        <f>82*0.4</f>
        <v>32.800000000000004</v>
      </c>
      <c r="M17" s="2">
        <f>G17+I17+J17+L17</f>
        <v>79.7</v>
      </c>
      <c r="N17" s="2">
        <v>3</v>
      </c>
      <c r="P17" s="5"/>
      <c r="Q17" s="5"/>
      <c r="R17" s="5"/>
    </row>
    <row r="18" spans="1:18" x14ac:dyDescent="0.25">
      <c r="A18" s="2">
        <v>18</v>
      </c>
      <c r="B18" s="2" t="s">
        <v>28</v>
      </c>
      <c r="C18" s="2" t="s">
        <v>20</v>
      </c>
      <c r="D18" s="2" t="s">
        <v>51</v>
      </c>
      <c r="E18" s="2" t="s">
        <v>22</v>
      </c>
      <c r="F18" s="2" t="s">
        <v>52</v>
      </c>
      <c r="G18" s="2">
        <v>47.1</v>
      </c>
      <c r="H18" s="2">
        <v>6</v>
      </c>
      <c r="I18" s="2">
        <v>0</v>
      </c>
      <c r="J18" s="2" t="s">
        <v>118</v>
      </c>
      <c r="K18" s="3">
        <v>0.15625</v>
      </c>
      <c r="L18" s="2"/>
      <c r="M18" s="2" t="s">
        <v>118</v>
      </c>
      <c r="N18" s="2"/>
      <c r="P18" s="5"/>
      <c r="Q18" s="5"/>
      <c r="R18" s="5"/>
    </row>
    <row r="19" spans="1:18" x14ac:dyDescent="0.25">
      <c r="A19" s="2">
        <v>29</v>
      </c>
      <c r="B19" s="2" t="s">
        <v>53</v>
      </c>
      <c r="C19" s="2" t="s">
        <v>20</v>
      </c>
      <c r="D19" s="2" t="s">
        <v>54</v>
      </c>
      <c r="E19" s="2" t="s">
        <v>55</v>
      </c>
      <c r="F19" s="2" t="s">
        <v>56</v>
      </c>
      <c r="G19" s="2">
        <v>40.5</v>
      </c>
      <c r="H19" s="2">
        <v>2</v>
      </c>
      <c r="I19" s="4" t="s">
        <v>108</v>
      </c>
      <c r="J19" s="2"/>
      <c r="K19" s="2"/>
      <c r="L19" s="2"/>
      <c r="M19" s="2"/>
      <c r="N19" s="2"/>
      <c r="P19" s="5"/>
      <c r="Q19" s="5"/>
      <c r="R19" s="5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P20" s="1"/>
      <c r="Q20" s="1"/>
      <c r="R20" s="5"/>
    </row>
    <row r="21" spans="1:18" x14ac:dyDescent="0.25">
      <c r="A21" s="2">
        <v>15</v>
      </c>
      <c r="B21" s="2" t="s">
        <v>28</v>
      </c>
      <c r="C21" s="2" t="s">
        <v>12</v>
      </c>
      <c r="D21" s="2" t="s">
        <v>43</v>
      </c>
      <c r="E21" s="2" t="s">
        <v>44</v>
      </c>
      <c r="F21" s="2" t="s">
        <v>45</v>
      </c>
      <c r="G21" s="2">
        <v>34.5</v>
      </c>
      <c r="H21" s="2">
        <v>3</v>
      </c>
      <c r="I21" s="2">
        <v>8</v>
      </c>
      <c r="J21" s="2"/>
      <c r="K21" s="3">
        <v>0.20416666666666669</v>
      </c>
      <c r="L21" s="2">
        <f>99*0.4</f>
        <v>39.6</v>
      </c>
      <c r="M21" s="2">
        <f>G21+I21+J21+L21</f>
        <v>82.1</v>
      </c>
      <c r="N21" s="2">
        <v>3</v>
      </c>
      <c r="P21" s="1"/>
      <c r="Q21" s="1"/>
      <c r="R21" s="5"/>
    </row>
    <row r="22" spans="1:18" x14ac:dyDescent="0.25">
      <c r="A22" s="2">
        <v>11</v>
      </c>
      <c r="B22" s="2" t="s">
        <v>28</v>
      </c>
      <c r="C22" s="2" t="s">
        <v>8</v>
      </c>
      <c r="D22" s="2" t="s">
        <v>34</v>
      </c>
      <c r="E22" s="2" t="s">
        <v>35</v>
      </c>
      <c r="F22" s="2" t="s">
        <v>36</v>
      </c>
      <c r="G22" s="2">
        <v>33.9</v>
      </c>
      <c r="H22" s="2">
        <v>2</v>
      </c>
      <c r="I22" s="2">
        <v>0</v>
      </c>
      <c r="J22" s="2"/>
      <c r="K22" s="3">
        <v>0.15277777777777776</v>
      </c>
      <c r="L22" s="2">
        <f>15*0.4</f>
        <v>6</v>
      </c>
      <c r="M22" s="2">
        <f>G22+I22+J22+L22</f>
        <v>39.9</v>
      </c>
      <c r="N22" s="2">
        <v>1</v>
      </c>
      <c r="P22" s="1"/>
      <c r="Q22" s="1"/>
      <c r="R22" s="5"/>
    </row>
    <row r="23" spans="1:18" x14ac:dyDescent="0.25">
      <c r="A23" s="2">
        <v>14</v>
      </c>
      <c r="B23" s="2" t="s">
        <v>28</v>
      </c>
      <c r="C23" s="2" t="s">
        <v>8</v>
      </c>
      <c r="D23" s="2" t="s">
        <v>40</v>
      </c>
      <c r="E23" s="2" t="s">
        <v>41</v>
      </c>
      <c r="F23" s="2" t="s">
        <v>42</v>
      </c>
      <c r="G23" s="2">
        <v>31.6</v>
      </c>
      <c r="H23" s="2">
        <v>1</v>
      </c>
      <c r="I23" s="2">
        <v>4</v>
      </c>
      <c r="J23" s="2"/>
      <c r="K23" s="3">
        <v>0.16111111111111112</v>
      </c>
      <c r="L23" s="2">
        <f>37*0.4</f>
        <v>14.8</v>
      </c>
      <c r="M23" s="2">
        <f>G23+I23+J23+L23</f>
        <v>50.400000000000006</v>
      </c>
      <c r="N23" s="2">
        <v>2</v>
      </c>
    </row>
    <row r="24" spans="1:18" x14ac:dyDescent="0.25">
      <c r="A24" s="2">
        <v>17</v>
      </c>
      <c r="B24" s="2" t="s">
        <v>28</v>
      </c>
      <c r="C24" s="2" t="s">
        <v>8</v>
      </c>
      <c r="D24" s="2" t="s">
        <v>46</v>
      </c>
      <c r="E24" s="2" t="s">
        <v>47</v>
      </c>
      <c r="F24" s="2" t="s">
        <v>48</v>
      </c>
      <c r="G24" s="2">
        <v>44.7</v>
      </c>
      <c r="H24" s="2">
        <v>4</v>
      </c>
      <c r="I24" s="2">
        <v>8</v>
      </c>
      <c r="J24" s="2"/>
      <c r="K24" s="3">
        <v>0.22083333333333333</v>
      </c>
      <c r="L24" s="2">
        <f>123*0.4</f>
        <v>49.2</v>
      </c>
      <c r="M24" s="2">
        <f>G24+I24+J24+L24</f>
        <v>101.9</v>
      </c>
      <c r="N24" s="2">
        <v>4</v>
      </c>
    </row>
    <row r="25" spans="1:18" x14ac:dyDescent="0.25">
      <c r="A25" s="2"/>
      <c r="B25" s="2"/>
      <c r="C25" s="2"/>
      <c r="D25" s="2" t="s">
        <v>98</v>
      </c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8" x14ac:dyDescent="0.25">
      <c r="A26" s="2">
        <v>19</v>
      </c>
      <c r="B26" s="2" t="s">
        <v>57</v>
      </c>
      <c r="C26" s="2" t="s">
        <v>20</v>
      </c>
      <c r="D26" s="2" t="s">
        <v>58</v>
      </c>
      <c r="E26" s="2" t="s">
        <v>59</v>
      </c>
      <c r="F26" s="2" t="s">
        <v>60</v>
      </c>
      <c r="G26" s="2">
        <v>50</v>
      </c>
      <c r="H26" s="2">
        <v>9</v>
      </c>
      <c r="I26" s="2"/>
      <c r="J26" s="2"/>
      <c r="K26" s="3">
        <v>9.375E-2</v>
      </c>
      <c r="L26" s="2"/>
      <c r="M26" s="2">
        <f>G26+I26+J26+L26</f>
        <v>50</v>
      </c>
      <c r="N26" s="2">
        <v>4</v>
      </c>
      <c r="P26" s="5"/>
      <c r="Q26" s="5"/>
      <c r="R26" s="5"/>
    </row>
    <row r="27" spans="1:18" x14ac:dyDescent="0.25">
      <c r="A27" s="2">
        <v>20</v>
      </c>
      <c r="B27" s="2" t="s">
        <v>57</v>
      </c>
      <c r="C27" s="2" t="s">
        <v>8</v>
      </c>
      <c r="D27" s="2" t="s">
        <v>64</v>
      </c>
      <c r="E27" s="2" t="s">
        <v>65</v>
      </c>
      <c r="F27" s="2" t="s">
        <v>66</v>
      </c>
      <c r="G27" s="2">
        <v>35.799999999999997</v>
      </c>
      <c r="H27" s="2">
        <v>2</v>
      </c>
      <c r="I27" s="2"/>
      <c r="J27" s="2"/>
      <c r="K27" s="3">
        <v>0.1277777777777778</v>
      </c>
      <c r="L27" s="2"/>
      <c r="M27" s="2">
        <f>G27+I27+J27+L27</f>
        <v>35.799999999999997</v>
      </c>
      <c r="N27" s="2">
        <v>1</v>
      </c>
      <c r="P27" s="5"/>
      <c r="Q27" s="5"/>
      <c r="R27" s="5"/>
    </row>
    <row r="28" spans="1:18" x14ac:dyDescent="0.25">
      <c r="A28" s="2">
        <v>21</v>
      </c>
      <c r="B28" s="2" t="s">
        <v>57</v>
      </c>
      <c r="C28" s="2" t="s">
        <v>20</v>
      </c>
      <c r="D28" s="2" t="s">
        <v>46</v>
      </c>
      <c r="E28" s="2" t="s">
        <v>67</v>
      </c>
      <c r="F28" s="2" t="s">
        <v>68</v>
      </c>
      <c r="G28" s="2">
        <v>36.299999999999997</v>
      </c>
      <c r="H28" s="2">
        <v>3</v>
      </c>
      <c r="I28" s="2"/>
      <c r="J28" s="2"/>
      <c r="K28" s="3">
        <v>0.13194444444444445</v>
      </c>
      <c r="L28" s="2"/>
      <c r="M28" s="2">
        <f>G28+I28+J28+L28</f>
        <v>36.299999999999997</v>
      </c>
      <c r="N28" s="2">
        <v>2</v>
      </c>
      <c r="P28" s="5"/>
      <c r="Q28" s="5"/>
      <c r="R28" s="5"/>
    </row>
    <row r="29" spans="1:18" x14ac:dyDescent="0.25">
      <c r="A29" s="2">
        <v>22</v>
      </c>
      <c r="B29" s="2" t="s">
        <v>57</v>
      </c>
      <c r="C29" s="2" t="s">
        <v>20</v>
      </c>
      <c r="D29" s="2" t="s">
        <v>69</v>
      </c>
      <c r="E29" s="2" t="s">
        <v>70</v>
      </c>
      <c r="F29" s="2" t="s">
        <v>71</v>
      </c>
      <c r="G29" s="2">
        <v>42.9</v>
      </c>
      <c r="H29" s="2">
        <v>7</v>
      </c>
      <c r="I29" s="2"/>
      <c r="J29" s="2" t="s">
        <v>112</v>
      </c>
      <c r="K29" s="2"/>
      <c r="L29" s="2"/>
      <c r="M29" s="2" t="s">
        <v>112</v>
      </c>
      <c r="N29" s="2"/>
      <c r="P29" s="5"/>
      <c r="Q29" s="5"/>
      <c r="R29" s="5"/>
    </row>
    <row r="30" spans="1:18" x14ac:dyDescent="0.25">
      <c r="A30" s="2">
        <v>23</v>
      </c>
      <c r="B30" s="2" t="s">
        <v>57</v>
      </c>
      <c r="C30" s="2" t="s">
        <v>20</v>
      </c>
      <c r="D30" s="2" t="s">
        <v>61</v>
      </c>
      <c r="E30" s="2" t="s">
        <v>62</v>
      </c>
      <c r="F30" s="2" t="s">
        <v>63</v>
      </c>
      <c r="G30" s="2">
        <v>37.4</v>
      </c>
      <c r="H30" s="2">
        <v>4</v>
      </c>
      <c r="I30" s="2"/>
      <c r="J30" s="2">
        <v>20</v>
      </c>
      <c r="K30" s="3">
        <v>0.11041666666666666</v>
      </c>
      <c r="L30" s="2"/>
      <c r="M30" s="2">
        <f>G30+I30+J30+L30</f>
        <v>57.4</v>
      </c>
      <c r="N30" s="2">
        <v>5</v>
      </c>
      <c r="P30" s="5"/>
      <c r="Q30" s="5"/>
      <c r="R30" s="5"/>
    </row>
    <row r="31" spans="1:18" x14ac:dyDescent="0.25">
      <c r="A31" s="2">
        <v>24</v>
      </c>
      <c r="B31" s="2" t="s">
        <v>57</v>
      </c>
      <c r="C31" s="2" t="s">
        <v>20</v>
      </c>
      <c r="D31" s="2" t="s">
        <v>72</v>
      </c>
      <c r="E31" s="2" t="s">
        <v>73</v>
      </c>
      <c r="F31" s="2" t="s">
        <v>74</v>
      </c>
      <c r="G31" s="2">
        <v>40.5</v>
      </c>
      <c r="H31" s="2">
        <v>5</v>
      </c>
      <c r="I31" s="2"/>
      <c r="J31" s="2"/>
      <c r="K31" s="3">
        <v>0.11805555555555557</v>
      </c>
      <c r="L31" s="2"/>
      <c r="M31" s="2">
        <f>G31+I31+J31+L31</f>
        <v>40.5</v>
      </c>
      <c r="N31" s="2">
        <v>3</v>
      </c>
      <c r="P31" s="5"/>
      <c r="Q31" s="5"/>
      <c r="R31" s="5"/>
    </row>
    <row r="32" spans="1:18" x14ac:dyDescent="0.25">
      <c r="A32" s="2">
        <v>25</v>
      </c>
      <c r="B32" s="2" t="s">
        <v>57</v>
      </c>
      <c r="C32" s="2" t="s">
        <v>12</v>
      </c>
      <c r="D32" s="2" t="s">
        <v>75</v>
      </c>
      <c r="E32" s="2" t="s">
        <v>76</v>
      </c>
      <c r="F32" s="2" t="s">
        <v>77</v>
      </c>
      <c r="G32" s="2">
        <v>45.8</v>
      </c>
      <c r="H32" s="2">
        <v>8</v>
      </c>
      <c r="I32" s="2"/>
      <c r="J32" s="2" t="s">
        <v>118</v>
      </c>
      <c r="K32" s="2"/>
      <c r="L32" s="2"/>
      <c r="M32" s="2" t="s">
        <v>118</v>
      </c>
      <c r="N32" s="2"/>
      <c r="P32" s="5"/>
      <c r="Q32" s="5"/>
    </row>
    <row r="33" spans="1:16" x14ac:dyDescent="0.25">
      <c r="A33" s="2">
        <v>26</v>
      </c>
      <c r="B33" s="2" t="s">
        <v>57</v>
      </c>
      <c r="C33" s="2" t="s">
        <v>20</v>
      </c>
      <c r="D33" s="2" t="s">
        <v>78</v>
      </c>
      <c r="E33" s="2" t="s">
        <v>79</v>
      </c>
      <c r="F33" s="2" t="s">
        <v>80</v>
      </c>
      <c r="G33" s="2">
        <v>30.5</v>
      </c>
      <c r="H33" s="2">
        <v>1</v>
      </c>
      <c r="I33" s="2"/>
      <c r="J33" s="2" t="s">
        <v>118</v>
      </c>
      <c r="K33" s="2"/>
      <c r="L33" s="2"/>
      <c r="M33" s="2" t="s">
        <v>118</v>
      </c>
      <c r="N33" s="2"/>
      <c r="P33" s="5"/>
    </row>
    <row r="34" spans="1:16" x14ac:dyDescent="0.25">
      <c r="A34" s="2">
        <v>38</v>
      </c>
      <c r="B34" s="2" t="s">
        <v>57</v>
      </c>
      <c r="C34" s="2" t="s">
        <v>20</v>
      </c>
      <c r="D34" s="2" t="s">
        <v>109</v>
      </c>
      <c r="E34" s="2" t="s">
        <v>110</v>
      </c>
      <c r="F34" s="2" t="s">
        <v>111</v>
      </c>
      <c r="G34" s="2">
        <v>40.799999999999997</v>
      </c>
      <c r="H34" s="2">
        <v>6</v>
      </c>
      <c r="I34" s="2"/>
      <c r="J34" s="2" t="s">
        <v>121</v>
      </c>
      <c r="K34" s="2"/>
      <c r="L34" s="2"/>
      <c r="M34" s="2" t="s">
        <v>121</v>
      </c>
      <c r="N34" s="2"/>
      <c r="P34" s="5"/>
    </row>
    <row r="35" spans="1:1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5">
      <c r="A36" s="2">
        <v>27</v>
      </c>
      <c r="B36" s="2" t="s">
        <v>81</v>
      </c>
      <c r="C36" s="2" t="s">
        <v>20</v>
      </c>
      <c r="D36" s="2" t="s">
        <v>82</v>
      </c>
      <c r="E36" s="2" t="s">
        <v>83</v>
      </c>
      <c r="F36" s="2" t="s">
        <v>84</v>
      </c>
      <c r="G36" s="2">
        <v>40</v>
      </c>
      <c r="H36" s="2"/>
      <c r="I36" s="2"/>
      <c r="J36" s="2" t="s">
        <v>121</v>
      </c>
      <c r="K36" s="2"/>
      <c r="L36" s="2"/>
      <c r="M36" s="2" t="s">
        <v>121</v>
      </c>
      <c r="N36" s="2"/>
    </row>
    <row r="37" spans="1:16" x14ac:dyDescent="0.25">
      <c r="A37" s="2">
        <v>28</v>
      </c>
      <c r="B37" s="2" t="s">
        <v>81</v>
      </c>
      <c r="C37" s="2" t="s">
        <v>20</v>
      </c>
      <c r="D37" s="2" t="s">
        <v>85</v>
      </c>
      <c r="E37" s="2" t="s">
        <v>86</v>
      </c>
      <c r="F37" s="2" t="s">
        <v>87</v>
      </c>
      <c r="G37" s="6" t="s">
        <v>112</v>
      </c>
      <c r="H37" s="2"/>
      <c r="I37" s="2"/>
      <c r="J37" s="2"/>
      <c r="K37" s="2"/>
      <c r="L37" s="2"/>
      <c r="M37" s="2" t="s">
        <v>112</v>
      </c>
      <c r="N37" s="2"/>
    </row>
    <row r="38" spans="1:16" x14ac:dyDescent="0.25">
      <c r="A38" s="2">
        <v>29</v>
      </c>
      <c r="B38" s="2" t="s">
        <v>81</v>
      </c>
      <c r="C38" s="2" t="s">
        <v>20</v>
      </c>
      <c r="D38" s="2" t="s">
        <v>54</v>
      </c>
      <c r="E38" s="2" t="s">
        <v>55</v>
      </c>
      <c r="F38" s="2" t="s">
        <v>56</v>
      </c>
      <c r="G38" s="2">
        <v>33.799999999999997</v>
      </c>
      <c r="H38" s="2"/>
      <c r="I38" s="2"/>
      <c r="J38" s="2">
        <v>0</v>
      </c>
      <c r="K38" s="2"/>
      <c r="L38" s="2"/>
      <c r="M38" s="2">
        <f>G38+I38+J38+L38</f>
        <v>33.799999999999997</v>
      </c>
      <c r="N38" s="2">
        <v>1</v>
      </c>
    </row>
    <row r="39" spans="1:16" x14ac:dyDescent="0.25">
      <c r="A39" s="2">
        <v>27</v>
      </c>
      <c r="B39" s="2" t="s">
        <v>88</v>
      </c>
      <c r="C39" s="2" t="s">
        <v>20</v>
      </c>
      <c r="D39" s="2" t="s">
        <v>82</v>
      </c>
      <c r="E39" s="2" t="s">
        <v>83</v>
      </c>
      <c r="F39" s="2" t="s">
        <v>84</v>
      </c>
      <c r="G39" s="2">
        <v>40.9</v>
      </c>
      <c r="H39" s="2" t="s">
        <v>107</v>
      </c>
      <c r="I39" s="2" t="s">
        <v>122</v>
      </c>
      <c r="J39" s="2"/>
      <c r="K39" s="2"/>
      <c r="L39" s="2"/>
      <c r="M39" s="2"/>
      <c r="N39" s="2"/>
    </row>
    <row r="40" spans="1:16" x14ac:dyDescent="0.25">
      <c r="A40" s="2">
        <v>30</v>
      </c>
      <c r="B40" s="2" t="s">
        <v>81</v>
      </c>
      <c r="C40" s="2"/>
      <c r="D40" s="2" t="s">
        <v>89</v>
      </c>
      <c r="E40" s="2" t="s">
        <v>90</v>
      </c>
      <c r="F40" s="2" t="s">
        <v>91</v>
      </c>
      <c r="G40" s="2">
        <v>37.200000000000003</v>
      </c>
      <c r="H40" s="2" t="s">
        <v>122</v>
      </c>
      <c r="I40" s="2"/>
      <c r="J40" s="2"/>
      <c r="K40" s="2"/>
      <c r="L40" s="2"/>
      <c r="M40" s="2"/>
      <c r="N40" s="2"/>
    </row>
    <row r="41" spans="1:16" x14ac:dyDescent="0.25">
      <c r="A41" s="2">
        <v>31</v>
      </c>
      <c r="B41" s="2" t="s">
        <v>81</v>
      </c>
      <c r="C41" s="2" t="s">
        <v>20</v>
      </c>
      <c r="D41" s="2" t="s">
        <v>92</v>
      </c>
      <c r="E41" s="2" t="s">
        <v>93</v>
      </c>
      <c r="F41" s="2" t="s">
        <v>94</v>
      </c>
      <c r="G41" s="2">
        <v>35.6</v>
      </c>
      <c r="H41" s="2" t="s">
        <v>122</v>
      </c>
      <c r="I41" s="2"/>
      <c r="J41" s="2"/>
      <c r="K41" s="2"/>
      <c r="L41" s="2"/>
      <c r="M41" s="2"/>
      <c r="N41" s="2"/>
    </row>
    <row r="42" spans="1:16" x14ac:dyDescent="0.25">
      <c r="A42" s="2">
        <v>32</v>
      </c>
      <c r="B42" s="2" t="s">
        <v>81</v>
      </c>
      <c r="C42" s="2"/>
      <c r="D42" s="2" t="s">
        <v>95</v>
      </c>
      <c r="E42" s="2" t="s">
        <v>96</v>
      </c>
      <c r="F42" s="2" t="s">
        <v>97</v>
      </c>
      <c r="G42" s="2">
        <v>44.1</v>
      </c>
      <c r="H42" s="2"/>
      <c r="I42" s="2"/>
      <c r="J42" s="2">
        <v>0</v>
      </c>
      <c r="K42" s="2"/>
      <c r="L42" s="2"/>
      <c r="M42" s="2">
        <f>G42+I42+J42+L42</f>
        <v>44.1</v>
      </c>
      <c r="N42" s="2">
        <v>2</v>
      </c>
    </row>
    <row r="68" ht="14.25" customHeight="1" x14ac:dyDescent="0.25"/>
  </sheetData>
  <sortState ref="A26:H34">
    <sortCondition ref="A26:A34"/>
  </sortState>
  <printOptions gridLines="1"/>
  <pageMargins left="0" right="0" top="0.25" bottom="0.75" header="0" footer="0"/>
  <pageSetup scale="8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 Roof</dc:creator>
  <cp:lastModifiedBy>Kathi Roof</cp:lastModifiedBy>
  <cp:lastPrinted>2016-02-21T20:28:33Z</cp:lastPrinted>
  <dcterms:created xsi:type="dcterms:W3CDTF">2016-02-19T15:27:35Z</dcterms:created>
  <dcterms:modified xsi:type="dcterms:W3CDTF">2016-02-23T13:24:59Z</dcterms:modified>
</cp:coreProperties>
</file>