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Kathi\Documents\Quail Run\April 2016\"/>
    </mc:Choice>
  </mc:AlternateContent>
  <bookViews>
    <workbookView xWindow="0" yWindow="0" windowWidth="19260" windowHeight="6045"/>
  </bookViews>
  <sheets>
    <sheet name="Scoring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" i="3" l="1"/>
  <c r="L51" i="3"/>
  <c r="N30" i="3"/>
  <c r="N34" i="3"/>
  <c r="N28" i="3"/>
  <c r="L34" i="3"/>
  <c r="L20" i="3"/>
  <c r="L19" i="3"/>
  <c r="L18" i="3"/>
  <c r="J67" i="3"/>
  <c r="O67" i="3" s="1"/>
  <c r="J69" i="3"/>
  <c r="O69" i="3" s="1"/>
  <c r="J71" i="3"/>
  <c r="J70" i="3"/>
  <c r="J68" i="3"/>
  <c r="J65" i="3"/>
  <c r="O65" i="3" s="1"/>
  <c r="J66" i="3"/>
  <c r="J72" i="3"/>
  <c r="J60" i="3"/>
  <c r="J57" i="3"/>
  <c r="O57" i="3" s="1"/>
  <c r="J56" i="3"/>
  <c r="J59" i="3"/>
  <c r="J58" i="3"/>
  <c r="O58" i="3" s="1"/>
  <c r="J51" i="3"/>
  <c r="J52" i="3"/>
  <c r="J49" i="3"/>
  <c r="O49" i="3" s="1"/>
  <c r="J48" i="3"/>
  <c r="O48" i="3" s="1"/>
  <c r="J47" i="3"/>
  <c r="O47" i="3" s="1"/>
  <c r="J50" i="3"/>
  <c r="O50" i="3" s="1"/>
  <c r="J42" i="3"/>
  <c r="O42" i="3" s="1"/>
  <c r="J41" i="3"/>
  <c r="O41" i="3" s="1"/>
  <c r="J40" i="3"/>
  <c r="O40" i="3" s="1"/>
  <c r="O60" i="3"/>
  <c r="O59" i="3"/>
  <c r="J26" i="3"/>
  <c r="O26" i="3" s="1"/>
  <c r="J32" i="3"/>
  <c r="O32" i="3" s="1"/>
  <c r="J35" i="3"/>
  <c r="O35" i="3" s="1"/>
  <c r="J33" i="3"/>
  <c r="O33" i="3" s="1"/>
  <c r="J30" i="3"/>
  <c r="J34" i="3"/>
  <c r="J31" i="3"/>
  <c r="O31" i="3" s="1"/>
  <c r="J27" i="3"/>
  <c r="O27" i="3" s="1"/>
  <c r="J28" i="3"/>
  <c r="O28" i="3" s="1"/>
  <c r="J29" i="3"/>
  <c r="O29" i="3" s="1"/>
  <c r="O34" i="3" l="1"/>
  <c r="O51" i="3"/>
  <c r="O30" i="3"/>
  <c r="O66" i="3"/>
  <c r="O68" i="3"/>
  <c r="O72" i="3"/>
  <c r="O70" i="3"/>
  <c r="O71" i="3"/>
  <c r="O56" i="3"/>
  <c r="J13" i="3" l="1"/>
  <c r="O13" i="3" s="1"/>
  <c r="J17" i="3"/>
  <c r="O17" i="3" s="1"/>
  <c r="J22" i="3"/>
  <c r="J20" i="3"/>
  <c r="O20" i="3" s="1"/>
  <c r="J15" i="3"/>
  <c r="O15" i="3" s="1"/>
  <c r="J19" i="3"/>
  <c r="O19" i="3" s="1"/>
  <c r="J16" i="3"/>
  <c r="O16" i="3" s="1"/>
  <c r="J14" i="3"/>
  <c r="O14" i="3" s="1"/>
  <c r="J18" i="3"/>
  <c r="O18" i="3" s="1"/>
  <c r="J12" i="3"/>
  <c r="O12" i="3" s="1"/>
  <c r="J5" i="3"/>
  <c r="O5" i="3" s="1"/>
  <c r="J8" i="3"/>
  <c r="J7" i="3"/>
  <c r="J6" i="3"/>
  <c r="J4" i="3"/>
  <c r="O4" i="3" s="1"/>
</calcChain>
</file>

<file path=xl/sharedStrings.xml><?xml version="1.0" encoding="utf-8"?>
<sst xmlns="http://schemas.openxmlformats.org/spreadsheetml/2006/main" count="385" uniqueCount="190">
  <si>
    <t>First</t>
  </si>
  <si>
    <t>Last</t>
  </si>
  <si>
    <t>Horse</t>
  </si>
  <si>
    <t>Jr</t>
  </si>
  <si>
    <t>M</t>
  </si>
  <si>
    <t>Judy</t>
  </si>
  <si>
    <t>Frappier</t>
  </si>
  <si>
    <t>Primero</t>
  </si>
  <si>
    <t>Claudia</t>
  </si>
  <si>
    <t>O'Meara</t>
  </si>
  <si>
    <t>Devon</t>
  </si>
  <si>
    <t>Molly</t>
  </si>
  <si>
    <t>Scher</t>
  </si>
  <si>
    <t>Yukon Do It</t>
  </si>
  <si>
    <t>Ella</t>
  </si>
  <si>
    <t>Block</t>
  </si>
  <si>
    <t>Fire &amp; Ice</t>
  </si>
  <si>
    <t>S</t>
  </si>
  <si>
    <t>Amber</t>
  </si>
  <si>
    <t>Inspiration</t>
  </si>
  <si>
    <t>Carol</t>
  </si>
  <si>
    <t>Green</t>
  </si>
  <si>
    <t>Kilpatrick Grace</t>
  </si>
  <si>
    <t xml:space="preserve">Ryleigh </t>
  </si>
  <si>
    <t>Ferrier</t>
  </si>
  <si>
    <t>Final Salute</t>
  </si>
  <si>
    <t>Maddy</t>
  </si>
  <si>
    <t>Price</t>
  </si>
  <si>
    <t>Genoa</t>
  </si>
  <si>
    <t>Madeline</t>
  </si>
  <si>
    <t>Null</t>
  </si>
  <si>
    <t>Crimson Eclipse</t>
  </si>
  <si>
    <t>Katherine</t>
  </si>
  <si>
    <t>Stockum</t>
  </si>
  <si>
    <t>Star of Lexington</t>
  </si>
  <si>
    <t xml:space="preserve">Sarah </t>
  </si>
  <si>
    <t>Camera Get Ready</t>
  </si>
  <si>
    <t xml:space="preserve">Caroline </t>
  </si>
  <si>
    <t>Hobbs</t>
  </si>
  <si>
    <t>Anytime Anywhere</t>
  </si>
  <si>
    <t>Blake</t>
  </si>
  <si>
    <t>Foley</t>
  </si>
  <si>
    <t>Warbek</t>
  </si>
  <si>
    <t>Sr</t>
  </si>
  <si>
    <t>CCI*</t>
  </si>
  <si>
    <t xml:space="preserve">Audrey </t>
  </si>
  <si>
    <t>Yoscha Bosche</t>
  </si>
  <si>
    <t>Mary Kate</t>
  </si>
  <si>
    <t>Klir</t>
  </si>
  <si>
    <t>Slow Motion</t>
  </si>
  <si>
    <t>Tayler</t>
  </si>
  <si>
    <t>Owen</t>
  </si>
  <si>
    <t>Joint Ventures</t>
  </si>
  <si>
    <t>Abbie</t>
  </si>
  <si>
    <t>Myers</t>
  </si>
  <si>
    <t>Dharma</t>
  </si>
  <si>
    <t>Gandalf the Gray</t>
  </si>
  <si>
    <t>Jefferson</t>
  </si>
  <si>
    <t>Olivia</t>
  </si>
  <si>
    <t>Ava</t>
  </si>
  <si>
    <t>Vanselous</t>
  </si>
  <si>
    <t>Genesis</t>
  </si>
  <si>
    <t>Catherine</t>
  </si>
  <si>
    <t>McCall</t>
  </si>
  <si>
    <t>Orion's Bright Star</t>
  </si>
  <si>
    <t>Jody</t>
  </si>
  <si>
    <t>Taylor</t>
  </si>
  <si>
    <t>Zippin Free</t>
  </si>
  <si>
    <t>Kim</t>
  </si>
  <si>
    <t>Beau Missile</t>
  </si>
  <si>
    <t>Allison</t>
  </si>
  <si>
    <t>Sumrow</t>
  </si>
  <si>
    <t>Simon Says</t>
  </si>
  <si>
    <t>Cathy</t>
  </si>
  <si>
    <t>Jennings</t>
  </si>
  <si>
    <t>Toby</t>
  </si>
  <si>
    <t xml:space="preserve">Caitlyn </t>
  </si>
  <si>
    <t>Rockett</t>
  </si>
  <si>
    <t>Epiphany</t>
  </si>
  <si>
    <t>Piper</t>
  </si>
  <si>
    <t>Miars</t>
  </si>
  <si>
    <t>Nadir</t>
  </si>
  <si>
    <t>Trystan</t>
  </si>
  <si>
    <t>Beevers</t>
  </si>
  <si>
    <t>Charleston</t>
  </si>
  <si>
    <t>Grace</t>
  </si>
  <si>
    <t>Thompson</t>
  </si>
  <si>
    <t>Kristen</t>
  </si>
  <si>
    <t>Cozart</t>
  </si>
  <si>
    <t>Ayesha Running</t>
  </si>
  <si>
    <t>Pinkston</t>
  </si>
  <si>
    <t>Cheyenne</t>
  </si>
  <si>
    <t>Samantha</t>
  </si>
  <si>
    <t>Garbarino</t>
  </si>
  <si>
    <t>Windrush</t>
  </si>
  <si>
    <t>Walling</t>
  </si>
  <si>
    <t>Max</t>
  </si>
  <si>
    <t>Sriracha</t>
  </si>
  <si>
    <t>Meghan</t>
  </si>
  <si>
    <t>Markham</t>
  </si>
  <si>
    <t>Natiki</t>
  </si>
  <si>
    <t>USDF tr 2</t>
  </si>
  <si>
    <t>Siobhan</t>
  </si>
  <si>
    <t>O'Brien</t>
  </si>
  <si>
    <t>Wintano</t>
  </si>
  <si>
    <t>Darragh</t>
  </si>
  <si>
    <t>Stevens</t>
  </si>
  <si>
    <t>Hermosa</t>
  </si>
  <si>
    <t>Dressage</t>
  </si>
  <si>
    <t>Johana</t>
  </si>
  <si>
    <t>Zemler</t>
  </si>
  <si>
    <t>Monet the Ponet</t>
  </si>
  <si>
    <t>Stephanie</t>
  </si>
  <si>
    <t>Burkhardt</t>
  </si>
  <si>
    <t>Amadeus</t>
  </si>
  <si>
    <t>Lewis</t>
  </si>
  <si>
    <t>Moonshine</t>
  </si>
  <si>
    <t>Morgann</t>
  </si>
  <si>
    <t>Davis</t>
  </si>
  <si>
    <t>Blonde Ambition</t>
  </si>
  <si>
    <t>Celtic Reflection</t>
  </si>
  <si>
    <t>Jett</t>
  </si>
  <si>
    <t xml:space="preserve">Smart Little Prom </t>
  </si>
  <si>
    <t xml:space="preserve">Costa Rial </t>
  </si>
  <si>
    <t>Frankie AKA (Marshmallow)</t>
  </si>
  <si>
    <t>Tango</t>
  </si>
  <si>
    <t xml:space="preserve">Stuart Little </t>
  </si>
  <si>
    <t>Joe</t>
  </si>
  <si>
    <t>Riley</t>
  </si>
  <si>
    <t>Bella</t>
  </si>
  <si>
    <t>Dreamer</t>
  </si>
  <si>
    <t>Rocky</t>
  </si>
  <si>
    <t>Sarah</t>
  </si>
  <si>
    <t>Roszhart</t>
  </si>
  <si>
    <t>Ariel</t>
  </si>
  <si>
    <t>Burmeister</t>
  </si>
  <si>
    <t>Carmen</t>
  </si>
  <si>
    <t>Wing</t>
  </si>
  <si>
    <t>Mary</t>
  </si>
  <si>
    <t>Clark</t>
  </si>
  <si>
    <t>Morganne</t>
  </si>
  <si>
    <t>Bigham</t>
  </si>
  <si>
    <t>Madelyn</t>
  </si>
  <si>
    <t>Bauer</t>
  </si>
  <si>
    <t>Lydia</t>
  </si>
  <si>
    <t>Jones</t>
  </si>
  <si>
    <t>Jacqueline</t>
  </si>
  <si>
    <t>Spalding</t>
  </si>
  <si>
    <t>Luci</t>
  </si>
  <si>
    <t>Hackett</t>
  </si>
  <si>
    <t>Mahaley</t>
  </si>
  <si>
    <t>Gann</t>
  </si>
  <si>
    <t>Keller</t>
  </si>
  <si>
    <t>Lauryn</t>
  </si>
  <si>
    <t>Taydem</t>
  </si>
  <si>
    <t>Perryman</t>
  </si>
  <si>
    <t>Tia</t>
  </si>
  <si>
    <t>Jr/Sr/M</t>
  </si>
  <si>
    <t>Number</t>
  </si>
  <si>
    <t>Legendinthemakin</t>
  </si>
  <si>
    <t>Artful Design</t>
  </si>
  <si>
    <t>Nikki</t>
  </si>
  <si>
    <t>Littrell</t>
  </si>
  <si>
    <t>USDF tr 3</t>
  </si>
  <si>
    <t>Dawson</t>
  </si>
  <si>
    <t>Romeo Alpha</t>
  </si>
  <si>
    <t>No</t>
  </si>
  <si>
    <t>Place</t>
  </si>
  <si>
    <t>7T</t>
  </si>
  <si>
    <t>SJ Pen</t>
  </si>
  <si>
    <t>Time Pen</t>
  </si>
  <si>
    <t>Total</t>
  </si>
  <si>
    <t>XC Pen</t>
  </si>
  <si>
    <t>Elap Time</t>
  </si>
  <si>
    <t xml:space="preserve">Total </t>
  </si>
  <si>
    <t>E</t>
  </si>
  <si>
    <t>5T</t>
  </si>
  <si>
    <t>TE</t>
  </si>
  <si>
    <t xml:space="preserve"> </t>
  </si>
  <si>
    <t>WD</t>
  </si>
  <si>
    <t>3T</t>
  </si>
  <si>
    <t>OPEN TRAINING</t>
  </si>
  <si>
    <t>OPEN NOVICE</t>
  </si>
  <si>
    <t>OPEN BEGINNER NOVICE</t>
  </si>
  <si>
    <t>JUMP START SENIOR/MASTER</t>
  </si>
  <si>
    <t>JUMP START JUNIOR</t>
  </si>
  <si>
    <t xml:space="preserve">JUMP START PONY CLUB </t>
  </si>
  <si>
    <t>TADPOLE</t>
  </si>
  <si>
    <t>DRESSAGE TESTS ONLY</t>
  </si>
  <si>
    <t>4T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</si>
</sst>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:ss;@"/>
    <numFmt numFmtId="165" formatCode="h:m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/>
    <xf numFmtId="0" fontId="0" fillId="0" borderId="0" xfId="0" applyFill="1"/>
    <xf numFmtId="0" fontId="0" fillId="0" borderId="0" xfId="0" applyFont="1" applyFill="1"/>
    <xf numFmtId="0" fontId="1" fillId="0" borderId="0" xfId="0" applyFont="1"/>
    <xf numFmtId="165" fontId="0" fillId="0" borderId="0" xfId="0" applyNumberFormat="1" applyFill="1"/>
    <xf numFmtId="16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0"/>
  <sheetViews>
    <sheetView tabSelected="1" zoomScaleNormal="100" workbookViewId="0">
      <selection activeCell="A77" sqref="A77:XFD80"/>
    </sheetView>
  </sheetViews>
  <sheetFormatPr defaultRowHeight="15" x14ac:dyDescent="0.25"/>
  <cols>
    <col min="1" max="1" width="5.5703125" customWidth="1"/>
    <col min="2" max="2" width="2.85546875" style="1" bestFit="1" customWidth="1"/>
    <col min="3" max="3" width="10.42578125" style="1" customWidth="1"/>
    <col min="4" max="4" width="10.85546875" style="1" customWidth="1"/>
    <col min="5" max="5" width="19.85546875" style="1" customWidth="1"/>
    <col min="6" max="6" width="9.140625" customWidth="1"/>
    <col min="7" max="7" width="5.7109375" customWidth="1"/>
    <col min="8" max="8" width="13.85546875" customWidth="1"/>
    <col min="9" max="9" width="9.28515625" customWidth="1"/>
    <col min="10" max="10" width="5.42578125" customWidth="1"/>
    <col min="11" max="11" width="9.140625" customWidth="1"/>
    <col min="12" max="12" width="7.140625" bestFit="1" customWidth="1"/>
    <col min="13" max="13" width="9.5703125" bestFit="1" customWidth="1"/>
    <col min="14" max="14" width="9.28515625" bestFit="1" customWidth="1"/>
    <col min="15" max="15" width="7.28515625" customWidth="1"/>
    <col min="16" max="16" width="7.140625" style="10" customWidth="1"/>
  </cols>
  <sheetData>
    <row r="1" spans="1:24" s="2" customFormat="1" x14ac:dyDescent="0.25">
      <c r="B1" s="1"/>
      <c r="C1" s="1"/>
      <c r="D1" s="1"/>
      <c r="E1" s="1"/>
      <c r="P1" s="9"/>
    </row>
    <row r="2" spans="1:24" s="2" customFormat="1" x14ac:dyDescent="0.25">
      <c r="B2" s="1"/>
      <c r="C2" s="4" t="s">
        <v>181</v>
      </c>
      <c r="D2" s="4"/>
      <c r="E2" s="1"/>
      <c r="P2" s="9"/>
    </row>
    <row r="3" spans="1:24" s="4" customFormat="1" ht="15.75" customHeight="1" x14ac:dyDescent="0.25">
      <c r="A3" s="4" t="s">
        <v>166</v>
      </c>
      <c r="B3" s="4" t="s">
        <v>157</v>
      </c>
      <c r="C3" s="4" t="s">
        <v>0</v>
      </c>
      <c r="D3" s="4" t="s">
        <v>1</v>
      </c>
      <c r="E3" s="4" t="s">
        <v>2</v>
      </c>
      <c r="F3" s="4" t="s">
        <v>108</v>
      </c>
      <c r="G3" s="4" t="s">
        <v>167</v>
      </c>
      <c r="H3" s="4" t="s">
        <v>169</v>
      </c>
      <c r="I3" s="4" t="s">
        <v>170</v>
      </c>
      <c r="J3" s="4" t="s">
        <v>171</v>
      </c>
      <c r="K3" s="4" t="s">
        <v>167</v>
      </c>
      <c r="L3" s="4" t="s">
        <v>172</v>
      </c>
      <c r="M3" s="4" t="s">
        <v>173</v>
      </c>
      <c r="N3" s="4" t="s">
        <v>170</v>
      </c>
      <c r="O3" s="4" t="s">
        <v>174</v>
      </c>
      <c r="P3" s="8" t="s">
        <v>167</v>
      </c>
    </row>
    <row r="4" spans="1:24" s="2" customFormat="1" x14ac:dyDescent="0.25">
      <c r="A4" s="2">
        <v>1</v>
      </c>
      <c r="B4" s="1" t="s">
        <v>3</v>
      </c>
      <c r="C4" s="1" t="s">
        <v>11</v>
      </c>
      <c r="D4" s="1" t="s">
        <v>12</v>
      </c>
      <c r="E4" s="1" t="s">
        <v>13</v>
      </c>
      <c r="F4" s="2">
        <v>38.1</v>
      </c>
      <c r="G4" s="2">
        <v>4</v>
      </c>
      <c r="H4" s="2">
        <v>4</v>
      </c>
      <c r="I4" s="2">
        <v>0</v>
      </c>
      <c r="J4" s="2">
        <f>F4+H4+I4</f>
        <v>42.1</v>
      </c>
      <c r="K4" s="2">
        <v>4</v>
      </c>
      <c r="M4" s="5">
        <v>0.24652777777777779</v>
      </c>
      <c r="N4" s="2">
        <v>6.8</v>
      </c>
      <c r="O4" s="2">
        <f>J4+L4+N4</f>
        <v>48.9</v>
      </c>
      <c r="P4" s="9">
        <v>1</v>
      </c>
    </row>
    <row r="5" spans="1:24" s="2" customFormat="1" x14ac:dyDescent="0.25">
      <c r="A5" s="2">
        <v>5</v>
      </c>
      <c r="B5" s="1" t="s">
        <v>43</v>
      </c>
      <c r="C5" s="1" t="s">
        <v>112</v>
      </c>
      <c r="D5" s="1" t="s">
        <v>113</v>
      </c>
      <c r="E5" s="1" t="s">
        <v>114</v>
      </c>
      <c r="F5" s="2">
        <v>43.3</v>
      </c>
      <c r="G5" s="2">
        <v>5</v>
      </c>
      <c r="H5" s="2">
        <v>0</v>
      </c>
      <c r="I5" s="2">
        <v>0</v>
      </c>
      <c r="J5" s="2">
        <f>F5+H5+I5</f>
        <v>43.3</v>
      </c>
      <c r="K5" s="2">
        <v>5</v>
      </c>
      <c r="M5" s="5">
        <v>0.27430555555555558</v>
      </c>
      <c r="N5" s="2">
        <v>22.8</v>
      </c>
      <c r="O5" s="2">
        <f>J5+L5+N5</f>
        <v>66.099999999999994</v>
      </c>
      <c r="P5" s="9">
        <v>2</v>
      </c>
    </row>
    <row r="6" spans="1:24" s="2" customFormat="1" x14ac:dyDescent="0.25">
      <c r="A6" s="2">
        <v>2</v>
      </c>
      <c r="B6" s="1" t="s">
        <v>3</v>
      </c>
      <c r="C6" s="1" t="s">
        <v>14</v>
      </c>
      <c r="D6" s="1" t="s">
        <v>15</v>
      </c>
      <c r="E6" s="1" t="s">
        <v>16</v>
      </c>
      <c r="F6" s="2">
        <v>36.700000000000003</v>
      </c>
      <c r="G6" s="2">
        <v>3</v>
      </c>
      <c r="H6" s="2">
        <v>0</v>
      </c>
      <c r="I6" s="2">
        <v>0</v>
      </c>
      <c r="J6" s="2">
        <f>F6+H6+I6</f>
        <v>36.700000000000003</v>
      </c>
      <c r="K6" s="2">
        <v>2</v>
      </c>
      <c r="L6" s="2" t="s">
        <v>175</v>
      </c>
      <c r="M6" s="5"/>
      <c r="O6" s="2" t="s">
        <v>178</v>
      </c>
      <c r="P6" s="9" t="s">
        <v>175</v>
      </c>
    </row>
    <row r="7" spans="1:24" s="2" customFormat="1" x14ac:dyDescent="0.25">
      <c r="A7" s="2">
        <v>3</v>
      </c>
      <c r="B7" s="1" t="s">
        <v>3</v>
      </c>
      <c r="C7" s="1" t="s">
        <v>26</v>
      </c>
      <c r="D7" s="1" t="s">
        <v>27</v>
      </c>
      <c r="E7" s="1" t="s">
        <v>28</v>
      </c>
      <c r="F7" s="2">
        <v>33.799999999999997</v>
      </c>
      <c r="G7" s="2">
        <v>1</v>
      </c>
      <c r="H7" s="2">
        <v>0</v>
      </c>
      <c r="I7" s="2">
        <v>0</v>
      </c>
      <c r="J7" s="2">
        <f>F7+H7+I7</f>
        <v>33.799999999999997</v>
      </c>
      <c r="K7" s="2">
        <v>1</v>
      </c>
      <c r="L7" s="2" t="s">
        <v>177</v>
      </c>
      <c r="M7" s="5">
        <v>0.25069444444444433</v>
      </c>
      <c r="P7" s="9" t="s">
        <v>177</v>
      </c>
    </row>
    <row r="8" spans="1:24" s="2" customFormat="1" x14ac:dyDescent="0.25">
      <c r="A8" s="2">
        <v>4</v>
      </c>
      <c r="B8" s="1" t="s">
        <v>4</v>
      </c>
      <c r="C8" s="1" t="s">
        <v>68</v>
      </c>
      <c r="D8" s="1" t="s">
        <v>66</v>
      </c>
      <c r="E8" s="1" t="s">
        <v>69</v>
      </c>
      <c r="F8" s="2">
        <v>35.700000000000003</v>
      </c>
      <c r="G8" s="2">
        <v>2</v>
      </c>
      <c r="H8" s="2">
        <v>4</v>
      </c>
      <c r="I8" s="2">
        <v>0</v>
      </c>
      <c r="J8" s="2">
        <f>F8+H8+I8</f>
        <v>39.700000000000003</v>
      </c>
      <c r="K8" s="2">
        <v>3</v>
      </c>
      <c r="L8" s="2" t="s">
        <v>177</v>
      </c>
      <c r="M8" s="5">
        <v>0.38611111111111107</v>
      </c>
      <c r="P8" s="9" t="s">
        <v>177</v>
      </c>
    </row>
    <row r="9" spans="1:24" s="2" customFormat="1" x14ac:dyDescent="0.25">
      <c r="B9" s="1"/>
      <c r="C9" s="1"/>
      <c r="D9" s="1"/>
      <c r="E9" s="1"/>
      <c r="P9" s="9"/>
    </row>
    <row r="10" spans="1:24" s="2" customFormat="1" x14ac:dyDescent="0.25">
      <c r="B10" s="1"/>
      <c r="C10" s="4" t="s">
        <v>182</v>
      </c>
      <c r="D10" s="1"/>
      <c r="E10" s="4"/>
      <c r="P10" s="9"/>
    </row>
    <row r="11" spans="1:24" s="4" customFormat="1" x14ac:dyDescent="0.25">
      <c r="A11" s="4" t="s">
        <v>166</v>
      </c>
      <c r="B11" s="4" t="s">
        <v>157</v>
      </c>
      <c r="C11" s="4" t="s">
        <v>0</v>
      </c>
      <c r="D11" s="4" t="s">
        <v>1</v>
      </c>
      <c r="E11" s="4" t="s">
        <v>2</v>
      </c>
      <c r="F11" s="4" t="s">
        <v>108</v>
      </c>
      <c r="G11" s="4" t="s">
        <v>167</v>
      </c>
      <c r="H11" s="4" t="s">
        <v>169</v>
      </c>
      <c r="I11" s="4" t="s">
        <v>170</v>
      </c>
      <c r="J11" s="4" t="s">
        <v>171</v>
      </c>
      <c r="K11" s="4" t="s">
        <v>167</v>
      </c>
      <c r="L11" s="4" t="s">
        <v>172</v>
      </c>
      <c r="M11" s="4" t="s">
        <v>173</v>
      </c>
      <c r="N11" s="4" t="s">
        <v>170</v>
      </c>
      <c r="O11" s="4" t="s">
        <v>174</v>
      </c>
      <c r="P11" s="8" t="s">
        <v>167</v>
      </c>
    </row>
    <row r="12" spans="1:24" s="2" customFormat="1" x14ac:dyDescent="0.25">
      <c r="A12" s="2">
        <v>7</v>
      </c>
      <c r="B12" s="1" t="s">
        <v>17</v>
      </c>
      <c r="C12" s="1" t="s">
        <v>20</v>
      </c>
      <c r="D12" s="1" t="s">
        <v>21</v>
      </c>
      <c r="E12" s="1" t="s">
        <v>22</v>
      </c>
      <c r="F12" s="2">
        <v>28.9</v>
      </c>
      <c r="G12" s="2">
        <v>1</v>
      </c>
      <c r="H12" s="2">
        <v>0</v>
      </c>
      <c r="I12" s="2">
        <v>0</v>
      </c>
      <c r="J12" s="2">
        <f>F12+H12+I12</f>
        <v>28.9</v>
      </c>
      <c r="K12" s="2">
        <v>1</v>
      </c>
      <c r="M12" s="5">
        <v>0.22083333333333321</v>
      </c>
      <c r="O12" s="2">
        <f>J12+L12+N12</f>
        <v>28.9</v>
      </c>
      <c r="P12" s="9">
        <v>1</v>
      </c>
    </row>
    <row r="13" spans="1:24" s="2" customFormat="1" x14ac:dyDescent="0.25">
      <c r="A13" s="2">
        <v>56</v>
      </c>
      <c r="B13" s="1" t="s">
        <v>43</v>
      </c>
      <c r="C13" s="1" t="s">
        <v>132</v>
      </c>
      <c r="D13" s="1" t="s">
        <v>164</v>
      </c>
      <c r="E13" s="1" t="s">
        <v>165</v>
      </c>
      <c r="F13" s="2">
        <v>32.6</v>
      </c>
      <c r="G13" s="2">
        <v>4</v>
      </c>
      <c r="H13" s="2">
        <v>0</v>
      </c>
      <c r="I13" s="2">
        <v>0</v>
      </c>
      <c r="J13" s="2">
        <f>F13+H13+I13</f>
        <v>32.6</v>
      </c>
      <c r="K13" s="2">
        <v>3</v>
      </c>
      <c r="L13"/>
      <c r="M13" s="5">
        <v>0.2118055555555558</v>
      </c>
      <c r="N13"/>
      <c r="O13" s="2">
        <f>J13+L13+N13</f>
        <v>32.6</v>
      </c>
      <c r="P13" s="10">
        <v>2</v>
      </c>
      <c r="Q13"/>
      <c r="R13"/>
      <c r="S13"/>
      <c r="T13"/>
      <c r="U13"/>
      <c r="V13"/>
      <c r="W13"/>
      <c r="X13"/>
    </row>
    <row r="14" spans="1:24" s="2" customFormat="1" x14ac:dyDescent="0.25">
      <c r="A14" s="2">
        <v>9</v>
      </c>
      <c r="B14" s="1" t="s">
        <v>3</v>
      </c>
      <c r="C14" s="1" t="s">
        <v>29</v>
      </c>
      <c r="D14" s="1" t="s">
        <v>30</v>
      </c>
      <c r="E14" s="1" t="s">
        <v>31</v>
      </c>
      <c r="F14" s="2">
        <v>30.4</v>
      </c>
      <c r="G14" s="2">
        <v>3</v>
      </c>
      <c r="H14" s="2">
        <v>4</v>
      </c>
      <c r="I14" s="2">
        <v>0</v>
      </c>
      <c r="J14" s="2">
        <f>F14+H14+I14</f>
        <v>34.4</v>
      </c>
      <c r="K14" s="2">
        <v>5</v>
      </c>
      <c r="M14" s="5">
        <v>0.22708333333333353</v>
      </c>
      <c r="O14" s="2">
        <f>J14+L14+N14</f>
        <v>34.4</v>
      </c>
      <c r="P14" s="9">
        <v>3</v>
      </c>
    </row>
    <row r="15" spans="1:24" s="2" customFormat="1" x14ac:dyDescent="0.25">
      <c r="A15" s="2">
        <v>12</v>
      </c>
      <c r="B15" s="1" t="s">
        <v>3</v>
      </c>
      <c r="C15" s="1" t="s">
        <v>35</v>
      </c>
      <c r="D15" s="1" t="s">
        <v>33</v>
      </c>
      <c r="E15" s="1" t="s">
        <v>36</v>
      </c>
      <c r="F15" s="2">
        <v>36.5</v>
      </c>
      <c r="G15" s="2" t="s">
        <v>168</v>
      </c>
      <c r="H15" s="2">
        <v>0</v>
      </c>
      <c r="I15" s="2">
        <v>0</v>
      </c>
      <c r="J15" s="2">
        <f>F15+H15+I15</f>
        <v>36.5</v>
      </c>
      <c r="K15" s="2">
        <v>7</v>
      </c>
      <c r="M15" s="5">
        <v>0.21111111111111125</v>
      </c>
      <c r="O15" s="2">
        <f>J15+L15+N15</f>
        <v>36.5</v>
      </c>
      <c r="P15" s="9">
        <v>4</v>
      </c>
    </row>
    <row r="16" spans="1:24" s="2" customFormat="1" x14ac:dyDescent="0.25">
      <c r="A16" s="2">
        <v>10</v>
      </c>
      <c r="B16" s="1" t="s">
        <v>3</v>
      </c>
      <c r="C16" s="1" t="s">
        <v>37</v>
      </c>
      <c r="D16" s="1" t="s">
        <v>38</v>
      </c>
      <c r="E16" s="1" t="s">
        <v>39</v>
      </c>
      <c r="F16" s="2">
        <v>40</v>
      </c>
      <c r="G16" s="2">
        <v>11</v>
      </c>
      <c r="H16" s="2">
        <v>0</v>
      </c>
      <c r="I16" s="2">
        <v>0</v>
      </c>
      <c r="J16" s="2">
        <f>F16+H16+I16</f>
        <v>40</v>
      </c>
      <c r="K16" s="2">
        <v>9</v>
      </c>
      <c r="M16" s="5">
        <v>0.2416666666666667</v>
      </c>
      <c r="N16" s="2">
        <v>5.2</v>
      </c>
      <c r="O16" s="2">
        <f>J16+L16+N16</f>
        <v>45.2</v>
      </c>
      <c r="P16" s="9">
        <v>5</v>
      </c>
    </row>
    <row r="17" spans="1:24" s="2" customFormat="1" x14ac:dyDescent="0.25">
      <c r="A17" s="2">
        <v>15</v>
      </c>
      <c r="B17" s="1" t="s">
        <v>4</v>
      </c>
      <c r="C17" s="1" t="s">
        <v>102</v>
      </c>
      <c r="D17" s="1" t="s">
        <v>103</v>
      </c>
      <c r="E17" s="1" t="s">
        <v>104</v>
      </c>
      <c r="F17" s="2">
        <v>35.200000000000003</v>
      </c>
      <c r="G17" s="2">
        <v>6</v>
      </c>
      <c r="H17" s="2">
        <v>0</v>
      </c>
      <c r="I17" s="2">
        <v>0</v>
      </c>
      <c r="J17" s="2">
        <f>F17+H17+I17</f>
        <v>35.200000000000003</v>
      </c>
      <c r="K17" s="2">
        <v>6</v>
      </c>
      <c r="L17"/>
      <c r="M17" s="5">
        <v>0.26041666666666696</v>
      </c>
      <c r="N17">
        <v>16</v>
      </c>
      <c r="O17" s="2">
        <f>J17+L17+N17</f>
        <v>51.2</v>
      </c>
      <c r="P17" s="9">
        <v>6</v>
      </c>
      <c r="Q17"/>
      <c r="R17"/>
      <c r="S17"/>
      <c r="T17"/>
      <c r="U17"/>
      <c r="V17"/>
      <c r="W17"/>
      <c r="X17"/>
    </row>
    <row r="18" spans="1:24" s="2" customFormat="1" x14ac:dyDescent="0.25">
      <c r="A18" s="2">
        <v>8</v>
      </c>
      <c r="B18" s="1" t="s">
        <v>3</v>
      </c>
      <c r="C18" s="1" t="s">
        <v>32</v>
      </c>
      <c r="D18" s="1" t="s">
        <v>33</v>
      </c>
      <c r="E18" s="1" t="s">
        <v>34</v>
      </c>
      <c r="F18" s="2">
        <v>33.9</v>
      </c>
      <c r="G18" s="2">
        <v>5</v>
      </c>
      <c r="H18" s="2">
        <v>0</v>
      </c>
      <c r="I18" s="2">
        <v>0</v>
      </c>
      <c r="J18" s="2">
        <f>F18+H18+I18</f>
        <v>33.9</v>
      </c>
      <c r="K18" s="2">
        <v>4</v>
      </c>
      <c r="L18" s="2">
        <f>20</f>
        <v>20</v>
      </c>
      <c r="M18" s="5">
        <v>0.23333333333333339</v>
      </c>
      <c r="N18" s="2">
        <v>0.4</v>
      </c>
      <c r="O18" s="2">
        <f>J18+L18+N18</f>
        <v>54.3</v>
      </c>
      <c r="P18" s="9">
        <v>7</v>
      </c>
    </row>
    <row r="19" spans="1:24" x14ac:dyDescent="0.25">
      <c r="A19" s="2">
        <v>11</v>
      </c>
      <c r="B19" s="1" t="s">
        <v>4</v>
      </c>
      <c r="C19" s="1" t="s">
        <v>65</v>
      </c>
      <c r="D19" s="1" t="s">
        <v>66</v>
      </c>
      <c r="E19" s="1" t="s">
        <v>67</v>
      </c>
      <c r="F19" s="2">
        <v>37.4</v>
      </c>
      <c r="G19" s="2">
        <v>9</v>
      </c>
      <c r="H19" s="2">
        <v>0</v>
      </c>
      <c r="I19" s="2">
        <v>0</v>
      </c>
      <c r="J19" s="2">
        <f>F19+H19+I19</f>
        <v>37.4</v>
      </c>
      <c r="K19" s="2">
        <v>8</v>
      </c>
      <c r="L19" s="2">
        <f>20</f>
        <v>20</v>
      </c>
      <c r="M19" s="5">
        <v>0.25763888888888853</v>
      </c>
      <c r="N19" s="2">
        <v>14.4</v>
      </c>
      <c r="O19" s="2">
        <f>J19+L19+N19</f>
        <v>71.8</v>
      </c>
      <c r="P19" s="9">
        <v>8</v>
      </c>
      <c r="Q19" s="2"/>
      <c r="R19" s="2"/>
      <c r="S19" s="2"/>
      <c r="T19" s="2"/>
      <c r="U19" s="2"/>
      <c r="V19" s="2"/>
      <c r="W19" s="2"/>
      <c r="X19" s="2"/>
    </row>
    <row r="20" spans="1:24" x14ac:dyDescent="0.25">
      <c r="A20" s="2">
        <v>13</v>
      </c>
      <c r="B20" s="1" t="s">
        <v>4</v>
      </c>
      <c r="C20" s="1" t="s">
        <v>70</v>
      </c>
      <c r="D20" s="1" t="s">
        <v>71</v>
      </c>
      <c r="E20" s="1" t="s">
        <v>72</v>
      </c>
      <c r="F20" s="2">
        <v>29.6</v>
      </c>
      <c r="G20" s="2">
        <v>2</v>
      </c>
      <c r="H20" s="2">
        <v>0</v>
      </c>
      <c r="I20" s="2">
        <v>0</v>
      </c>
      <c r="J20" s="2">
        <f>F20+H20+I20</f>
        <v>29.6</v>
      </c>
      <c r="K20" s="2">
        <v>2</v>
      </c>
      <c r="L20">
        <f>20+20+20</f>
        <v>60</v>
      </c>
      <c r="M20" s="5">
        <v>0.23611111111111094</v>
      </c>
      <c r="N20">
        <v>2</v>
      </c>
      <c r="O20" s="2">
        <f>J20+L20+N20</f>
        <v>91.6</v>
      </c>
      <c r="P20" s="9">
        <v>9</v>
      </c>
    </row>
    <row r="21" spans="1:24" x14ac:dyDescent="0.25">
      <c r="A21" s="2">
        <v>6</v>
      </c>
      <c r="B21" s="1" t="s">
        <v>43</v>
      </c>
      <c r="C21" s="1" t="s">
        <v>92</v>
      </c>
      <c r="D21" s="1" t="s">
        <v>93</v>
      </c>
      <c r="E21" s="1" t="s">
        <v>94</v>
      </c>
      <c r="F21" s="2">
        <v>39.6</v>
      </c>
      <c r="G21" s="2">
        <v>10</v>
      </c>
      <c r="H21" s="2" t="s">
        <v>175</v>
      </c>
      <c r="I21" s="2"/>
      <c r="J21" s="2" t="s">
        <v>175</v>
      </c>
      <c r="L21" s="2"/>
      <c r="M21" s="2"/>
      <c r="N21" s="2"/>
      <c r="O21" s="2"/>
      <c r="P21" s="9" t="s">
        <v>175</v>
      </c>
      <c r="Q21" s="2"/>
      <c r="R21" s="2"/>
      <c r="S21" s="2"/>
      <c r="T21" s="2"/>
      <c r="U21" s="2"/>
      <c r="V21" s="2"/>
      <c r="W21" s="2"/>
      <c r="X21" s="2"/>
    </row>
    <row r="22" spans="1:24" x14ac:dyDescent="0.25">
      <c r="A22" s="2">
        <v>14</v>
      </c>
      <c r="B22" s="1" t="s">
        <v>4</v>
      </c>
      <c r="C22" s="1" t="s">
        <v>73</v>
      </c>
      <c r="D22" s="1" t="s">
        <v>74</v>
      </c>
      <c r="E22" s="1" t="s">
        <v>75</v>
      </c>
      <c r="F22" s="2">
        <v>36.5</v>
      </c>
      <c r="G22" s="2" t="s">
        <v>168</v>
      </c>
      <c r="H22" s="2">
        <v>4</v>
      </c>
      <c r="I22" s="2">
        <v>0</v>
      </c>
      <c r="J22" s="2">
        <f>F22+H22+I22</f>
        <v>40.5</v>
      </c>
      <c r="K22" s="2">
        <v>10</v>
      </c>
      <c r="L22" t="s">
        <v>175</v>
      </c>
      <c r="M22" s="5"/>
      <c r="O22" s="2" t="s">
        <v>178</v>
      </c>
      <c r="P22" s="10" t="s">
        <v>175</v>
      </c>
    </row>
    <row r="23" spans="1:24" x14ac:dyDescent="0.25">
      <c r="A23" s="2"/>
      <c r="F23" s="2"/>
      <c r="G23" s="2"/>
      <c r="H23" s="2"/>
      <c r="I23" s="2"/>
      <c r="J23" s="2"/>
      <c r="K23" s="2"/>
      <c r="M23" s="5"/>
      <c r="O23" s="2"/>
    </row>
    <row r="24" spans="1:24" ht="18" customHeight="1" x14ac:dyDescent="0.25">
      <c r="A24" s="2"/>
      <c r="C24" s="4" t="s">
        <v>183</v>
      </c>
    </row>
    <row r="25" spans="1:24" s="4" customFormat="1" x14ac:dyDescent="0.25">
      <c r="A25" s="4" t="s">
        <v>166</v>
      </c>
      <c r="B25" s="4" t="s">
        <v>157</v>
      </c>
      <c r="C25" s="4" t="s">
        <v>0</v>
      </c>
      <c r="D25" s="4" t="s">
        <v>1</v>
      </c>
      <c r="E25" s="4" t="s">
        <v>2</v>
      </c>
      <c r="F25" s="4" t="s">
        <v>108</v>
      </c>
      <c r="G25" s="4" t="s">
        <v>167</v>
      </c>
      <c r="H25" s="4" t="s">
        <v>169</v>
      </c>
      <c r="I25" s="4" t="s">
        <v>170</v>
      </c>
      <c r="J25" s="4" t="s">
        <v>171</v>
      </c>
      <c r="K25" s="4" t="s">
        <v>167</v>
      </c>
      <c r="L25" s="4" t="s">
        <v>172</v>
      </c>
      <c r="M25" s="4" t="s">
        <v>173</v>
      </c>
      <c r="N25" s="4" t="s">
        <v>170</v>
      </c>
      <c r="O25" s="4" t="s">
        <v>174</v>
      </c>
      <c r="P25" s="8" t="s">
        <v>167</v>
      </c>
    </row>
    <row r="26" spans="1:24" x14ac:dyDescent="0.25">
      <c r="A26" s="2">
        <v>55</v>
      </c>
      <c r="B26" s="3" t="s">
        <v>43</v>
      </c>
      <c r="C26" s="3" t="s">
        <v>161</v>
      </c>
      <c r="D26" s="3" t="s">
        <v>162</v>
      </c>
      <c r="E26" s="3" t="s">
        <v>160</v>
      </c>
      <c r="F26">
        <v>28.7</v>
      </c>
      <c r="G26">
        <v>1</v>
      </c>
      <c r="H26">
        <v>0</v>
      </c>
      <c r="I26">
        <v>0</v>
      </c>
      <c r="J26" s="2">
        <f>F26+H26+I26</f>
        <v>28.7</v>
      </c>
      <c r="K26" s="2">
        <v>1</v>
      </c>
      <c r="M26" s="6">
        <v>3.4259259259259295E-3</v>
      </c>
      <c r="O26" s="2">
        <f>J26+L26+N26</f>
        <v>28.7</v>
      </c>
      <c r="P26" s="10">
        <v>1</v>
      </c>
    </row>
    <row r="27" spans="1:24" x14ac:dyDescent="0.25">
      <c r="A27" s="2">
        <v>18</v>
      </c>
      <c r="B27" s="1" t="s">
        <v>4</v>
      </c>
      <c r="C27" s="1" t="s">
        <v>112</v>
      </c>
      <c r="D27" s="1" t="s">
        <v>115</v>
      </c>
      <c r="E27" s="1" t="s">
        <v>116</v>
      </c>
      <c r="F27">
        <v>35.299999999999997</v>
      </c>
      <c r="G27">
        <v>4</v>
      </c>
      <c r="H27">
        <v>0</v>
      </c>
      <c r="I27">
        <v>0</v>
      </c>
      <c r="J27" s="2">
        <f>F27+H27+I27</f>
        <v>35.299999999999997</v>
      </c>
      <c r="K27" s="2">
        <v>4</v>
      </c>
      <c r="M27" s="6">
        <v>3.2060185185185178E-3</v>
      </c>
      <c r="O27" s="2">
        <f>J27+L27+N27</f>
        <v>35.299999999999997</v>
      </c>
      <c r="P27" s="10">
        <v>2</v>
      </c>
    </row>
    <row r="28" spans="1:24" x14ac:dyDescent="0.25">
      <c r="A28" s="2">
        <v>17</v>
      </c>
      <c r="B28" s="1" t="s">
        <v>4</v>
      </c>
      <c r="C28" s="1" t="s">
        <v>5</v>
      </c>
      <c r="D28" s="1" t="s">
        <v>6</v>
      </c>
      <c r="E28" s="1" t="s">
        <v>7</v>
      </c>
      <c r="F28">
        <v>33.700000000000003</v>
      </c>
      <c r="G28">
        <v>2</v>
      </c>
      <c r="H28">
        <v>0</v>
      </c>
      <c r="I28">
        <v>0</v>
      </c>
      <c r="J28" s="2">
        <f>F28+H28+I28</f>
        <v>33.700000000000003</v>
      </c>
      <c r="K28" s="2">
        <v>2</v>
      </c>
      <c r="M28" s="6">
        <v>3.680555555555555E-3</v>
      </c>
      <c r="N28">
        <f>5*0.4</f>
        <v>2</v>
      </c>
      <c r="O28" s="2">
        <f>J28+L28+N28</f>
        <v>35.700000000000003</v>
      </c>
      <c r="P28" s="10">
        <v>3</v>
      </c>
    </row>
    <row r="29" spans="1:24" x14ac:dyDescent="0.25">
      <c r="A29" s="2">
        <v>16</v>
      </c>
      <c r="B29" s="1" t="s">
        <v>43</v>
      </c>
      <c r="C29" s="1" t="s">
        <v>62</v>
      </c>
      <c r="D29" s="1" t="s">
        <v>63</v>
      </c>
      <c r="E29" s="1" t="s">
        <v>64</v>
      </c>
      <c r="F29">
        <v>38.200000000000003</v>
      </c>
      <c r="G29">
        <v>6</v>
      </c>
      <c r="H29">
        <v>0</v>
      </c>
      <c r="I29">
        <v>0</v>
      </c>
      <c r="J29" s="2">
        <f>F29+H29+I29</f>
        <v>38.200000000000003</v>
      </c>
      <c r="K29" s="2">
        <v>5</v>
      </c>
      <c r="M29" s="6">
        <v>3.6111111111111066E-3</v>
      </c>
      <c r="O29" s="2">
        <f>J29+L29+N29</f>
        <v>38.200000000000003</v>
      </c>
      <c r="P29" s="10">
        <v>4</v>
      </c>
    </row>
    <row r="30" spans="1:24" x14ac:dyDescent="0.25">
      <c r="A30" s="2">
        <v>21</v>
      </c>
      <c r="B30" s="1" t="s">
        <v>3</v>
      </c>
      <c r="C30" s="1" t="s">
        <v>23</v>
      </c>
      <c r="D30" s="1" t="s">
        <v>24</v>
      </c>
      <c r="E30" s="1" t="s">
        <v>25</v>
      </c>
      <c r="F30">
        <v>35</v>
      </c>
      <c r="G30">
        <v>3</v>
      </c>
      <c r="H30">
        <v>0</v>
      </c>
      <c r="I30">
        <v>0</v>
      </c>
      <c r="J30" s="2">
        <f>F30+H30+I30</f>
        <v>35</v>
      </c>
      <c r="K30" s="2">
        <v>3</v>
      </c>
      <c r="M30" s="6">
        <v>3.76157407407407E-3</v>
      </c>
      <c r="N30">
        <f>12*0.4</f>
        <v>4.8000000000000007</v>
      </c>
      <c r="O30" s="2">
        <f>J30+L30+N30</f>
        <v>39.799999999999997</v>
      </c>
      <c r="P30" s="10">
        <v>5</v>
      </c>
    </row>
    <row r="31" spans="1:24" x14ac:dyDescent="0.25">
      <c r="A31" s="2">
        <v>19</v>
      </c>
      <c r="B31" s="1" t="s">
        <v>17</v>
      </c>
      <c r="C31" s="1" t="s">
        <v>18</v>
      </c>
      <c r="D31" s="1" t="s">
        <v>15</v>
      </c>
      <c r="E31" s="1" t="s">
        <v>19</v>
      </c>
      <c r="F31">
        <v>40</v>
      </c>
      <c r="G31">
        <v>7</v>
      </c>
      <c r="H31">
        <v>0</v>
      </c>
      <c r="I31">
        <v>0</v>
      </c>
      <c r="J31" s="2">
        <f>F31+H31+I31</f>
        <v>40</v>
      </c>
      <c r="K31" s="2">
        <v>6</v>
      </c>
      <c r="M31" s="6">
        <v>3.5879629629629595E-3</v>
      </c>
      <c r="O31" s="2">
        <f>J31+L31+N31</f>
        <v>40</v>
      </c>
      <c r="P31" s="10">
        <v>6</v>
      </c>
    </row>
    <row r="32" spans="1:24" x14ac:dyDescent="0.25">
      <c r="A32" s="2">
        <v>26</v>
      </c>
      <c r="B32" s="3" t="s">
        <v>3</v>
      </c>
      <c r="C32" s="3" t="s">
        <v>132</v>
      </c>
      <c r="D32" s="1" t="s">
        <v>133</v>
      </c>
      <c r="E32" s="3" t="s">
        <v>122</v>
      </c>
      <c r="F32">
        <v>40.299999999999997</v>
      </c>
      <c r="G32">
        <v>8</v>
      </c>
      <c r="H32">
        <v>4</v>
      </c>
      <c r="I32">
        <v>1</v>
      </c>
      <c r="J32" s="2">
        <f>F32+H32+I32</f>
        <v>45.3</v>
      </c>
      <c r="K32" s="2">
        <v>7</v>
      </c>
      <c r="M32" s="6">
        <v>3.4374999999999892E-3</v>
      </c>
      <c r="O32" s="2">
        <f>J32+L32+N32</f>
        <v>45.3</v>
      </c>
      <c r="P32" s="10">
        <v>7</v>
      </c>
    </row>
    <row r="33" spans="1:16" x14ac:dyDescent="0.25">
      <c r="A33" s="2">
        <v>22</v>
      </c>
      <c r="B33" s="1" t="s">
        <v>3</v>
      </c>
      <c r="C33" s="1" t="s">
        <v>40</v>
      </c>
      <c r="D33" s="1" t="s">
        <v>41</v>
      </c>
      <c r="E33" s="1" t="s">
        <v>42</v>
      </c>
      <c r="F33">
        <v>42.4</v>
      </c>
      <c r="G33">
        <v>10</v>
      </c>
      <c r="H33">
        <v>4</v>
      </c>
      <c r="I33">
        <v>2</v>
      </c>
      <c r="J33" s="2">
        <f>F33+H33+I33</f>
        <v>48.4</v>
      </c>
      <c r="K33" s="2">
        <v>8</v>
      </c>
      <c r="M33" s="6">
        <v>3.3912037037037018E-3</v>
      </c>
      <c r="O33" s="2">
        <f>J33+L33+N33</f>
        <v>48.4</v>
      </c>
      <c r="P33" s="10">
        <v>8</v>
      </c>
    </row>
    <row r="34" spans="1:16" x14ac:dyDescent="0.25">
      <c r="A34" s="2">
        <v>20</v>
      </c>
      <c r="B34" s="1" t="s">
        <v>43</v>
      </c>
      <c r="C34" s="1" t="s">
        <v>53</v>
      </c>
      <c r="D34" s="1" t="s">
        <v>54</v>
      </c>
      <c r="E34" s="1" t="s">
        <v>55</v>
      </c>
      <c r="F34">
        <v>48.2</v>
      </c>
      <c r="G34">
        <v>11</v>
      </c>
      <c r="H34">
        <v>4</v>
      </c>
      <c r="I34">
        <v>0</v>
      </c>
      <c r="J34" s="2">
        <f>F34+H34+I34</f>
        <v>52.2</v>
      </c>
      <c r="K34" s="2">
        <v>9</v>
      </c>
      <c r="L34">
        <f>20</f>
        <v>20</v>
      </c>
      <c r="M34" s="6">
        <v>4.8495370370370411E-3</v>
      </c>
      <c r="N34">
        <f>106*0.4</f>
        <v>42.400000000000006</v>
      </c>
      <c r="O34" s="2">
        <f>J34+L34+N34</f>
        <v>114.60000000000001</v>
      </c>
      <c r="P34" s="10">
        <v>9</v>
      </c>
    </row>
    <row r="35" spans="1:16" x14ac:dyDescent="0.25">
      <c r="A35" s="2">
        <v>23</v>
      </c>
      <c r="B35" s="1" t="s">
        <v>3</v>
      </c>
      <c r="C35" s="1" t="s">
        <v>47</v>
      </c>
      <c r="D35" s="1" t="s">
        <v>48</v>
      </c>
      <c r="E35" s="1" t="s">
        <v>49</v>
      </c>
      <c r="F35">
        <v>37.9</v>
      </c>
      <c r="G35">
        <v>5</v>
      </c>
      <c r="H35">
        <v>8</v>
      </c>
      <c r="I35">
        <v>21</v>
      </c>
      <c r="J35" s="2">
        <f>F35+H35+I35</f>
        <v>66.900000000000006</v>
      </c>
      <c r="K35" s="2">
        <v>10</v>
      </c>
      <c r="L35">
        <v>60</v>
      </c>
      <c r="M35" s="6">
        <v>0.3125</v>
      </c>
      <c r="N35">
        <v>54.8</v>
      </c>
      <c r="O35" s="2">
        <f>J35+L35+N35</f>
        <v>181.7</v>
      </c>
      <c r="P35" s="10">
        <v>10</v>
      </c>
    </row>
    <row r="36" spans="1:16" x14ac:dyDescent="0.25">
      <c r="A36" s="2">
        <v>25</v>
      </c>
      <c r="B36" s="1" t="s">
        <v>3</v>
      </c>
      <c r="C36" s="1" t="s">
        <v>117</v>
      </c>
      <c r="D36" s="1" t="s">
        <v>118</v>
      </c>
      <c r="E36" s="1" t="s">
        <v>119</v>
      </c>
      <c r="F36">
        <v>40.5</v>
      </c>
      <c r="G36">
        <v>9</v>
      </c>
      <c r="H36" t="s">
        <v>175</v>
      </c>
      <c r="K36" t="s">
        <v>175</v>
      </c>
      <c r="M36" s="6"/>
      <c r="O36" s="2"/>
      <c r="P36" s="10" t="s">
        <v>175</v>
      </c>
    </row>
    <row r="37" spans="1:16" x14ac:dyDescent="0.25">
      <c r="A37" s="2"/>
      <c r="B37" s="3"/>
      <c r="C37" s="3"/>
      <c r="D37" s="3"/>
      <c r="E37" s="3"/>
      <c r="J37" s="2"/>
      <c r="K37" s="2"/>
      <c r="M37" s="6"/>
      <c r="O37" s="2"/>
    </row>
    <row r="38" spans="1:16" x14ac:dyDescent="0.25">
      <c r="C38" s="4" t="s">
        <v>184</v>
      </c>
    </row>
    <row r="39" spans="1:16" s="4" customFormat="1" x14ac:dyDescent="0.25">
      <c r="A39" s="4" t="s">
        <v>166</v>
      </c>
      <c r="B39" s="4" t="s">
        <v>157</v>
      </c>
      <c r="C39" s="4" t="s">
        <v>0</v>
      </c>
      <c r="D39" s="4" t="s">
        <v>1</v>
      </c>
      <c r="E39" s="4" t="s">
        <v>2</v>
      </c>
      <c r="F39" s="4" t="s">
        <v>108</v>
      </c>
      <c r="G39" s="4" t="s">
        <v>167</v>
      </c>
      <c r="H39" s="4" t="s">
        <v>169</v>
      </c>
      <c r="I39" s="4" t="s">
        <v>170</v>
      </c>
      <c r="J39" s="4" t="s">
        <v>171</v>
      </c>
      <c r="K39" s="4" t="s">
        <v>167</v>
      </c>
      <c r="L39" s="4" t="s">
        <v>172</v>
      </c>
      <c r="M39" s="4" t="s">
        <v>173</v>
      </c>
      <c r="N39" s="4" t="s">
        <v>170</v>
      </c>
      <c r="O39" s="4" t="s">
        <v>174</v>
      </c>
      <c r="P39" s="8" t="s">
        <v>167</v>
      </c>
    </row>
    <row r="40" spans="1:16" x14ac:dyDescent="0.25">
      <c r="A40" s="2">
        <v>28</v>
      </c>
      <c r="B40" s="1" t="s">
        <v>4</v>
      </c>
      <c r="C40" s="1" t="s">
        <v>8</v>
      </c>
      <c r="D40" s="1" t="s">
        <v>9</v>
      </c>
      <c r="E40" s="1" t="s">
        <v>10</v>
      </c>
      <c r="F40">
        <v>33.200000000000003</v>
      </c>
      <c r="G40">
        <v>1</v>
      </c>
      <c r="H40">
        <v>0</v>
      </c>
      <c r="I40">
        <v>0</v>
      </c>
      <c r="J40" s="2">
        <f>F40+H40+I40</f>
        <v>33.200000000000003</v>
      </c>
      <c r="K40" s="2">
        <v>1</v>
      </c>
      <c r="O40" s="2">
        <f>J40+L40+N40</f>
        <v>33.200000000000003</v>
      </c>
      <c r="P40" s="10">
        <v>1</v>
      </c>
    </row>
    <row r="41" spans="1:16" x14ac:dyDescent="0.25">
      <c r="A41" s="2">
        <v>30</v>
      </c>
      <c r="B41" s="1" t="s">
        <v>43</v>
      </c>
      <c r="C41" s="1" t="s">
        <v>50</v>
      </c>
      <c r="D41" s="1" t="s">
        <v>51</v>
      </c>
      <c r="E41" s="1" t="s">
        <v>52</v>
      </c>
      <c r="F41">
        <v>36.799999999999997</v>
      </c>
      <c r="G41">
        <v>2</v>
      </c>
      <c r="H41">
        <v>0</v>
      </c>
      <c r="I41">
        <v>0</v>
      </c>
      <c r="J41" s="2">
        <f>F41+H41+I41</f>
        <v>36.799999999999997</v>
      </c>
      <c r="K41" s="2">
        <v>2</v>
      </c>
      <c r="O41" s="2">
        <f>J41+L41+N41</f>
        <v>36.799999999999997</v>
      </c>
      <c r="P41" s="10">
        <v>2</v>
      </c>
    </row>
    <row r="42" spans="1:16" x14ac:dyDescent="0.25">
      <c r="A42" s="2">
        <v>31</v>
      </c>
      <c r="B42" s="1" t="s">
        <v>43</v>
      </c>
      <c r="C42" s="1" t="s">
        <v>76</v>
      </c>
      <c r="D42" s="1" t="s">
        <v>77</v>
      </c>
      <c r="E42" s="1" t="s">
        <v>78</v>
      </c>
      <c r="F42">
        <v>38.200000000000003</v>
      </c>
      <c r="G42">
        <v>3</v>
      </c>
      <c r="H42">
        <v>0</v>
      </c>
      <c r="I42">
        <v>0</v>
      </c>
      <c r="J42" s="2">
        <f>F42+H42+I42</f>
        <v>38.200000000000003</v>
      </c>
      <c r="K42" s="2">
        <v>3</v>
      </c>
      <c r="L42" s="2">
        <v>20</v>
      </c>
      <c r="O42" s="2">
        <f>J42+L42+N42</f>
        <v>58.2</v>
      </c>
      <c r="P42" s="10">
        <v>3</v>
      </c>
    </row>
    <row r="43" spans="1:16" x14ac:dyDescent="0.25">
      <c r="A43" s="2">
        <v>27</v>
      </c>
      <c r="B43" s="1" t="s">
        <v>43</v>
      </c>
      <c r="C43" s="1" t="s">
        <v>92</v>
      </c>
      <c r="D43" s="1" t="s">
        <v>93</v>
      </c>
      <c r="E43" s="1" t="s">
        <v>97</v>
      </c>
      <c r="F43">
        <v>50</v>
      </c>
      <c r="G43">
        <v>4</v>
      </c>
      <c r="H43" t="s">
        <v>179</v>
      </c>
      <c r="J43" s="2"/>
      <c r="K43" t="s">
        <v>179</v>
      </c>
      <c r="O43" s="2"/>
      <c r="P43" s="10" t="s">
        <v>179</v>
      </c>
    </row>
    <row r="44" spans="1:16" x14ac:dyDescent="0.25">
      <c r="A44" s="2"/>
      <c r="O44" s="2"/>
    </row>
    <row r="45" spans="1:16" x14ac:dyDescent="0.25">
      <c r="A45" s="2"/>
      <c r="C45" s="4" t="s">
        <v>185</v>
      </c>
      <c r="O45" s="2"/>
    </row>
    <row r="46" spans="1:16" s="4" customFormat="1" x14ac:dyDescent="0.25">
      <c r="A46" s="4" t="s">
        <v>166</v>
      </c>
      <c r="B46" s="4" t="s">
        <v>157</v>
      </c>
      <c r="C46" s="4" t="s">
        <v>0</v>
      </c>
      <c r="D46" s="4" t="s">
        <v>1</v>
      </c>
      <c r="E46" s="4" t="s">
        <v>2</v>
      </c>
      <c r="F46" s="4" t="s">
        <v>108</v>
      </c>
      <c r="G46" s="4" t="s">
        <v>167</v>
      </c>
      <c r="H46" s="4" t="s">
        <v>169</v>
      </c>
      <c r="I46" s="4" t="s">
        <v>170</v>
      </c>
      <c r="J46" s="4" t="s">
        <v>171</v>
      </c>
      <c r="K46" s="4" t="s">
        <v>167</v>
      </c>
      <c r="L46" s="4" t="s">
        <v>172</v>
      </c>
      <c r="M46" s="4" t="s">
        <v>173</v>
      </c>
      <c r="N46" s="4" t="s">
        <v>170</v>
      </c>
      <c r="O46" s="4" t="s">
        <v>174</v>
      </c>
      <c r="P46" s="8" t="s">
        <v>167</v>
      </c>
    </row>
    <row r="47" spans="1:16" x14ac:dyDescent="0.25">
      <c r="A47" s="2">
        <v>34</v>
      </c>
      <c r="B47" s="1" t="s">
        <v>3</v>
      </c>
      <c r="C47" s="1" t="s">
        <v>59</v>
      </c>
      <c r="D47" s="1" t="s">
        <v>60</v>
      </c>
      <c r="E47" s="1" t="s">
        <v>61</v>
      </c>
      <c r="F47">
        <v>40.799999999999997</v>
      </c>
      <c r="G47">
        <v>2</v>
      </c>
      <c r="H47">
        <v>0</v>
      </c>
      <c r="I47">
        <v>0</v>
      </c>
      <c r="J47" s="2">
        <f>F47+H47+I47</f>
        <v>40.799999999999997</v>
      </c>
      <c r="K47" s="2">
        <v>2</v>
      </c>
      <c r="O47" s="2">
        <f>J47+L47+N47</f>
        <v>40.799999999999997</v>
      </c>
      <c r="P47" s="10">
        <v>1</v>
      </c>
    </row>
    <row r="48" spans="1:16" x14ac:dyDescent="0.25">
      <c r="A48" s="2">
        <v>36</v>
      </c>
      <c r="B48" s="1" t="s">
        <v>3</v>
      </c>
      <c r="C48" s="1" t="s">
        <v>82</v>
      </c>
      <c r="D48" s="1" t="s">
        <v>83</v>
      </c>
      <c r="E48" s="1" t="s">
        <v>84</v>
      </c>
      <c r="F48">
        <v>41.8</v>
      </c>
      <c r="G48">
        <v>3</v>
      </c>
      <c r="H48">
        <v>0</v>
      </c>
      <c r="I48">
        <v>0</v>
      </c>
      <c r="J48" s="2">
        <f>F48+H48+I48</f>
        <v>41.8</v>
      </c>
      <c r="K48" s="2">
        <v>3</v>
      </c>
      <c r="O48" s="2">
        <f>J48+L48+N48</f>
        <v>41.8</v>
      </c>
      <c r="P48" s="10">
        <v>2</v>
      </c>
    </row>
    <row r="49" spans="1:16" x14ac:dyDescent="0.25">
      <c r="A49" s="2">
        <v>33</v>
      </c>
      <c r="B49" s="1" t="s">
        <v>3</v>
      </c>
      <c r="C49" s="1" t="s">
        <v>58</v>
      </c>
      <c r="D49" s="1" t="s">
        <v>57</v>
      </c>
      <c r="E49" s="1" t="s">
        <v>56</v>
      </c>
      <c r="F49">
        <v>44.7</v>
      </c>
      <c r="G49">
        <v>4</v>
      </c>
      <c r="H49">
        <v>0</v>
      </c>
      <c r="I49">
        <v>0</v>
      </c>
      <c r="J49" s="2">
        <f>F49+H49+I49</f>
        <v>44.7</v>
      </c>
      <c r="K49" s="2">
        <v>4</v>
      </c>
      <c r="O49" s="2">
        <f>J49+L49+N49</f>
        <v>44.7</v>
      </c>
      <c r="P49" s="10">
        <v>4</v>
      </c>
    </row>
    <row r="50" spans="1:16" x14ac:dyDescent="0.25">
      <c r="A50" s="2">
        <v>39</v>
      </c>
      <c r="B50" s="1" t="s">
        <v>3</v>
      </c>
      <c r="C50" s="1" t="s">
        <v>109</v>
      </c>
      <c r="D50" s="1" t="s">
        <v>110</v>
      </c>
      <c r="E50" s="1" t="s">
        <v>111</v>
      </c>
      <c r="F50">
        <v>40.5</v>
      </c>
      <c r="G50">
        <v>1</v>
      </c>
      <c r="H50">
        <v>0</v>
      </c>
      <c r="I50">
        <v>0</v>
      </c>
      <c r="J50" s="2">
        <f>F50+H50+I50</f>
        <v>40.5</v>
      </c>
      <c r="K50" s="2">
        <v>1</v>
      </c>
      <c r="L50">
        <f>20</f>
        <v>20</v>
      </c>
      <c r="O50" s="2">
        <f>J50+L50+N50</f>
        <v>60.5</v>
      </c>
      <c r="P50" s="10">
        <v>5</v>
      </c>
    </row>
    <row r="51" spans="1:16" x14ac:dyDescent="0.25">
      <c r="A51" s="2">
        <v>38</v>
      </c>
      <c r="B51" s="1" t="s">
        <v>3</v>
      </c>
      <c r="C51" s="1" t="s">
        <v>87</v>
      </c>
      <c r="D51" s="1" t="s">
        <v>88</v>
      </c>
      <c r="E51" s="1" t="s">
        <v>89</v>
      </c>
      <c r="F51">
        <v>50</v>
      </c>
      <c r="G51" t="s">
        <v>176</v>
      </c>
      <c r="H51">
        <v>0</v>
      </c>
      <c r="I51">
        <v>0</v>
      </c>
      <c r="J51" s="2">
        <f>F51+H51+I51</f>
        <v>50</v>
      </c>
      <c r="K51" s="2">
        <v>5</v>
      </c>
      <c r="L51">
        <f>20</f>
        <v>20</v>
      </c>
      <c r="O51" s="2">
        <f>J51+L51+N51</f>
        <v>70</v>
      </c>
      <c r="P51" s="10">
        <v>6</v>
      </c>
    </row>
    <row r="52" spans="1:16" x14ac:dyDescent="0.25">
      <c r="A52" s="2">
        <v>35</v>
      </c>
      <c r="B52" s="1" t="s">
        <v>3</v>
      </c>
      <c r="C52" s="1" t="s">
        <v>79</v>
      </c>
      <c r="D52" s="1" t="s">
        <v>80</v>
      </c>
      <c r="E52" s="1" t="s">
        <v>81</v>
      </c>
      <c r="F52">
        <v>50</v>
      </c>
      <c r="G52" t="s">
        <v>176</v>
      </c>
      <c r="H52">
        <v>8</v>
      </c>
      <c r="I52">
        <v>0</v>
      </c>
      <c r="J52" s="2">
        <f>F52+H52+I52</f>
        <v>58</v>
      </c>
      <c r="K52" s="2">
        <v>6</v>
      </c>
      <c r="L52" t="s">
        <v>175</v>
      </c>
      <c r="O52" s="2"/>
      <c r="P52" s="10" t="s">
        <v>175</v>
      </c>
    </row>
    <row r="53" spans="1:16" x14ac:dyDescent="0.25">
      <c r="A53" s="2"/>
    </row>
    <row r="54" spans="1:16" x14ac:dyDescent="0.25">
      <c r="A54" s="2"/>
      <c r="C54" s="4" t="s">
        <v>186</v>
      </c>
    </row>
    <row r="55" spans="1:16" s="4" customFormat="1" x14ac:dyDescent="0.25">
      <c r="A55" s="4" t="s">
        <v>166</v>
      </c>
      <c r="B55" s="4" t="s">
        <v>157</v>
      </c>
      <c r="C55" s="4" t="s">
        <v>0</v>
      </c>
      <c r="D55" s="4" t="s">
        <v>1</v>
      </c>
      <c r="E55" s="4" t="s">
        <v>2</v>
      </c>
      <c r="F55" s="4" t="s">
        <v>108</v>
      </c>
      <c r="G55" s="4" t="s">
        <v>167</v>
      </c>
      <c r="H55" s="4" t="s">
        <v>169</v>
      </c>
      <c r="I55" s="4" t="s">
        <v>170</v>
      </c>
      <c r="J55" s="4" t="s">
        <v>171</v>
      </c>
      <c r="K55" s="4" t="s">
        <v>167</v>
      </c>
      <c r="L55" s="4" t="s">
        <v>172</v>
      </c>
      <c r="M55" s="4" t="s">
        <v>173</v>
      </c>
      <c r="N55" s="4" t="s">
        <v>170</v>
      </c>
      <c r="O55" s="4" t="s">
        <v>174</v>
      </c>
      <c r="P55" s="8" t="s">
        <v>167</v>
      </c>
    </row>
    <row r="56" spans="1:16" x14ac:dyDescent="0.25">
      <c r="A56" s="2">
        <v>42</v>
      </c>
      <c r="B56" s="3" t="s">
        <v>3</v>
      </c>
      <c r="C56" s="3" t="s">
        <v>136</v>
      </c>
      <c r="D56" s="1" t="s">
        <v>137</v>
      </c>
      <c r="E56" s="3" t="s">
        <v>128</v>
      </c>
      <c r="F56">
        <v>40.5</v>
      </c>
      <c r="G56">
        <v>2</v>
      </c>
      <c r="H56">
        <v>0</v>
      </c>
      <c r="I56">
        <v>0</v>
      </c>
      <c r="J56" s="2">
        <f>F56+H56+I56</f>
        <v>40.5</v>
      </c>
      <c r="K56" s="2">
        <v>1</v>
      </c>
      <c r="O56" s="2">
        <f>J56+L56+N56</f>
        <v>40.5</v>
      </c>
      <c r="P56" s="10">
        <v>1</v>
      </c>
    </row>
    <row r="57" spans="1:16" x14ac:dyDescent="0.25">
      <c r="A57" s="2">
        <v>43</v>
      </c>
      <c r="B57" s="3" t="s">
        <v>3</v>
      </c>
      <c r="C57" s="3" t="s">
        <v>138</v>
      </c>
      <c r="D57" s="1" t="s">
        <v>139</v>
      </c>
      <c r="E57" s="3" t="s">
        <v>131</v>
      </c>
      <c r="F57">
        <v>41.6</v>
      </c>
      <c r="G57">
        <v>3</v>
      </c>
      <c r="H57">
        <v>0</v>
      </c>
      <c r="I57">
        <v>0</v>
      </c>
      <c r="J57" s="2">
        <f>F57+H57+I57</f>
        <v>41.6</v>
      </c>
      <c r="K57" s="2">
        <v>2</v>
      </c>
      <c r="O57" s="2">
        <f>J57+L57+N57</f>
        <v>41.6</v>
      </c>
      <c r="P57" s="10">
        <v>2</v>
      </c>
    </row>
    <row r="58" spans="1:16" x14ac:dyDescent="0.25">
      <c r="A58" s="2">
        <v>40</v>
      </c>
      <c r="B58" s="3" t="s">
        <v>3</v>
      </c>
      <c r="C58" s="3" t="s">
        <v>32</v>
      </c>
      <c r="D58" s="1" t="s">
        <v>95</v>
      </c>
      <c r="E58" s="3" t="s">
        <v>96</v>
      </c>
      <c r="F58">
        <v>43.4</v>
      </c>
      <c r="G58">
        <v>4</v>
      </c>
      <c r="H58">
        <v>0</v>
      </c>
      <c r="I58">
        <v>0</v>
      </c>
      <c r="J58" s="2">
        <f>F58+H58+I58</f>
        <v>43.4</v>
      </c>
      <c r="K58" s="2">
        <v>3</v>
      </c>
      <c r="O58" s="2">
        <f>J58+L58+N58</f>
        <v>43.4</v>
      </c>
      <c r="P58" s="10">
        <v>3</v>
      </c>
    </row>
    <row r="59" spans="1:16" x14ac:dyDescent="0.25">
      <c r="A59" s="2">
        <v>41</v>
      </c>
      <c r="B59" s="3" t="s">
        <v>3</v>
      </c>
      <c r="C59" s="3" t="s">
        <v>150</v>
      </c>
      <c r="D59" s="1" t="s">
        <v>151</v>
      </c>
      <c r="E59" s="3" t="s">
        <v>127</v>
      </c>
      <c r="F59">
        <v>44</v>
      </c>
      <c r="G59">
        <v>5</v>
      </c>
      <c r="H59">
        <v>0</v>
      </c>
      <c r="I59">
        <v>0</v>
      </c>
      <c r="J59" s="2">
        <f>F59+H59+I59</f>
        <v>44</v>
      </c>
      <c r="K59" s="2">
        <v>4</v>
      </c>
      <c r="O59" s="2">
        <f>J59+L59+N59</f>
        <v>44</v>
      </c>
      <c r="P59" s="10">
        <v>4</v>
      </c>
    </row>
    <row r="60" spans="1:16" x14ac:dyDescent="0.25">
      <c r="A60" s="2">
        <v>45</v>
      </c>
      <c r="B60" s="3" t="s">
        <v>3</v>
      </c>
      <c r="C60" s="3" t="s">
        <v>134</v>
      </c>
      <c r="D60" s="1" t="s">
        <v>135</v>
      </c>
      <c r="E60" s="3" t="s">
        <v>124</v>
      </c>
      <c r="F60">
        <v>48.2</v>
      </c>
      <c r="G60">
        <v>6</v>
      </c>
      <c r="H60">
        <v>0</v>
      </c>
      <c r="I60">
        <v>0</v>
      </c>
      <c r="J60" s="2">
        <f>F60+H60+I60</f>
        <v>48.2</v>
      </c>
      <c r="K60" s="2">
        <v>5</v>
      </c>
      <c r="O60" s="2">
        <f>J60+L60+N60</f>
        <v>48.2</v>
      </c>
      <c r="P60" s="10">
        <v>5</v>
      </c>
    </row>
    <row r="61" spans="1:16" x14ac:dyDescent="0.25">
      <c r="A61" s="2">
        <v>44</v>
      </c>
      <c r="B61" s="3" t="s">
        <v>3</v>
      </c>
      <c r="C61" s="3" t="s">
        <v>148</v>
      </c>
      <c r="D61" s="1" t="s">
        <v>149</v>
      </c>
      <c r="E61" s="3" t="s">
        <v>126</v>
      </c>
      <c r="F61">
        <v>37.4</v>
      </c>
      <c r="G61">
        <v>1</v>
      </c>
      <c r="H61" t="s">
        <v>175</v>
      </c>
      <c r="J61" s="2"/>
      <c r="K61" t="s">
        <v>175</v>
      </c>
      <c r="O61" s="2"/>
      <c r="P61" s="10" t="s">
        <v>175</v>
      </c>
    </row>
    <row r="62" spans="1:16" x14ac:dyDescent="0.25">
      <c r="A62" s="2"/>
      <c r="B62" s="3"/>
      <c r="C62" s="3"/>
      <c r="E62" s="3"/>
      <c r="J62" s="2"/>
      <c r="K62" s="2"/>
      <c r="O62" s="2"/>
    </row>
    <row r="63" spans="1:16" x14ac:dyDescent="0.25">
      <c r="A63" s="2"/>
      <c r="B63" s="3"/>
      <c r="C63" s="4" t="s">
        <v>187</v>
      </c>
      <c r="E63" s="3"/>
      <c r="J63" s="2"/>
      <c r="K63" s="2"/>
      <c r="O63" s="2"/>
    </row>
    <row r="64" spans="1:16" s="4" customFormat="1" ht="17.25" customHeight="1" x14ac:dyDescent="0.25">
      <c r="A64" s="4" t="s">
        <v>166</v>
      </c>
      <c r="B64" s="4" t="s">
        <v>157</v>
      </c>
      <c r="C64" s="4" t="s">
        <v>0</v>
      </c>
      <c r="D64" s="4" t="s">
        <v>1</v>
      </c>
      <c r="E64" s="4" t="s">
        <v>2</v>
      </c>
      <c r="F64" s="4" t="s">
        <v>108</v>
      </c>
      <c r="G64" s="4" t="s">
        <v>167</v>
      </c>
      <c r="H64" s="4" t="s">
        <v>169</v>
      </c>
      <c r="I64" s="4" t="s">
        <v>170</v>
      </c>
      <c r="J64" s="4" t="s">
        <v>171</v>
      </c>
      <c r="K64" s="4" t="s">
        <v>167</v>
      </c>
      <c r="L64" s="4" t="s">
        <v>172</v>
      </c>
      <c r="M64" s="4" t="s">
        <v>173</v>
      </c>
      <c r="N64" s="4" t="s">
        <v>170</v>
      </c>
      <c r="O64" s="4" t="s">
        <v>174</v>
      </c>
      <c r="P64" s="8" t="s">
        <v>167</v>
      </c>
    </row>
    <row r="65" spans="1:16" x14ac:dyDescent="0.25">
      <c r="A65" s="2">
        <v>53</v>
      </c>
      <c r="B65" s="3" t="s">
        <v>3</v>
      </c>
      <c r="C65" s="3" t="s">
        <v>156</v>
      </c>
      <c r="D65" s="1" t="s">
        <v>149</v>
      </c>
      <c r="E65" s="3" t="s">
        <v>130</v>
      </c>
      <c r="F65">
        <v>18.100000000000001</v>
      </c>
      <c r="G65">
        <v>1</v>
      </c>
      <c r="H65">
        <v>0</v>
      </c>
      <c r="I65">
        <v>0</v>
      </c>
      <c r="J65" s="2">
        <f>F65+H65+I65</f>
        <v>18.100000000000001</v>
      </c>
      <c r="K65" s="2">
        <v>1</v>
      </c>
      <c r="O65" s="2">
        <f>J65+L65+N65</f>
        <v>18.100000000000001</v>
      </c>
      <c r="P65" s="10">
        <v>1</v>
      </c>
    </row>
    <row r="66" spans="1:16" x14ac:dyDescent="0.25">
      <c r="A66" s="2">
        <v>54</v>
      </c>
      <c r="B66" s="1" t="s">
        <v>3</v>
      </c>
      <c r="C66" s="1" t="s">
        <v>85</v>
      </c>
      <c r="D66" s="1" t="s">
        <v>86</v>
      </c>
      <c r="E66" s="1" t="s">
        <v>159</v>
      </c>
      <c r="F66">
        <v>26.9</v>
      </c>
      <c r="G66">
        <v>2</v>
      </c>
      <c r="H66">
        <v>0</v>
      </c>
      <c r="I66">
        <v>0</v>
      </c>
      <c r="J66" s="2">
        <f>F66+H66+I66</f>
        <v>26.9</v>
      </c>
      <c r="K66" s="2">
        <v>2</v>
      </c>
      <c r="O66" s="2">
        <f>J66+L66+N66</f>
        <v>26.9</v>
      </c>
      <c r="P66" s="10">
        <v>2</v>
      </c>
    </row>
    <row r="67" spans="1:16" x14ac:dyDescent="0.25">
      <c r="A67" s="2">
        <v>48</v>
      </c>
      <c r="B67" s="3" t="s">
        <v>3</v>
      </c>
      <c r="C67" s="3" t="s">
        <v>144</v>
      </c>
      <c r="D67" s="1" t="s">
        <v>145</v>
      </c>
      <c r="E67" s="3" t="s">
        <v>123</v>
      </c>
      <c r="F67">
        <v>30</v>
      </c>
      <c r="G67" s="7" t="s">
        <v>189</v>
      </c>
      <c r="H67">
        <v>0</v>
      </c>
      <c r="I67">
        <v>0</v>
      </c>
      <c r="J67" s="2">
        <f>F67+H67+I67</f>
        <v>30</v>
      </c>
      <c r="K67" t="s">
        <v>180</v>
      </c>
      <c r="O67" s="2">
        <f>J67+L67+N67</f>
        <v>30</v>
      </c>
      <c r="P67" s="10">
        <v>3</v>
      </c>
    </row>
    <row r="68" spans="1:16" x14ac:dyDescent="0.25">
      <c r="A68" s="2">
        <v>52</v>
      </c>
      <c r="B68" s="3" t="s">
        <v>3</v>
      </c>
      <c r="C68" s="3" t="s">
        <v>154</v>
      </c>
      <c r="D68" s="1" t="s">
        <v>155</v>
      </c>
      <c r="E68" s="3" t="s">
        <v>129</v>
      </c>
      <c r="F68">
        <v>30.6</v>
      </c>
      <c r="G68">
        <v>6</v>
      </c>
      <c r="H68">
        <v>0</v>
      </c>
      <c r="I68">
        <v>0</v>
      </c>
      <c r="J68" s="2">
        <f>F68+H68+I68</f>
        <v>30.6</v>
      </c>
      <c r="K68" s="2">
        <v>5</v>
      </c>
      <c r="O68" s="2">
        <f>J68+L68+N68</f>
        <v>30.6</v>
      </c>
      <c r="P68" s="10">
        <v>4</v>
      </c>
    </row>
    <row r="69" spans="1:16" x14ac:dyDescent="0.25">
      <c r="A69" s="2">
        <v>49</v>
      </c>
      <c r="B69" s="3" t="s">
        <v>3</v>
      </c>
      <c r="C69" s="3" t="s">
        <v>146</v>
      </c>
      <c r="D69" s="1" t="s">
        <v>147</v>
      </c>
      <c r="E69" s="3" t="s">
        <v>125</v>
      </c>
      <c r="F69">
        <v>28.7</v>
      </c>
      <c r="G69">
        <v>3</v>
      </c>
      <c r="H69">
        <v>4</v>
      </c>
      <c r="I69">
        <v>0</v>
      </c>
      <c r="J69" s="2">
        <f>F69+H69+I69</f>
        <v>32.700000000000003</v>
      </c>
      <c r="K69" s="2">
        <v>6</v>
      </c>
      <c r="O69" s="2">
        <f>J69+L69+N69</f>
        <v>32.700000000000003</v>
      </c>
      <c r="P69" s="10">
        <v>5</v>
      </c>
    </row>
    <row r="70" spans="1:16" x14ac:dyDescent="0.25">
      <c r="A70" s="2">
        <v>51</v>
      </c>
      <c r="B70" s="3" t="s">
        <v>3</v>
      </c>
      <c r="C70" s="3" t="s">
        <v>153</v>
      </c>
      <c r="D70" s="1" t="s">
        <v>90</v>
      </c>
      <c r="E70" s="3" t="s">
        <v>91</v>
      </c>
      <c r="F70">
        <v>36.9</v>
      </c>
      <c r="G70">
        <v>7</v>
      </c>
      <c r="H70">
        <v>0</v>
      </c>
      <c r="I70">
        <v>0</v>
      </c>
      <c r="J70" s="2">
        <f>F70+H70+I70</f>
        <v>36.9</v>
      </c>
      <c r="K70" s="2">
        <v>7</v>
      </c>
      <c r="O70" s="2">
        <f>J70+L70+N70</f>
        <v>36.9</v>
      </c>
      <c r="P70" s="10">
        <v>6</v>
      </c>
    </row>
    <row r="71" spans="1:16" x14ac:dyDescent="0.25">
      <c r="A71" s="2">
        <v>50</v>
      </c>
      <c r="B71" s="3" t="s">
        <v>3</v>
      </c>
      <c r="C71" s="3" t="s">
        <v>85</v>
      </c>
      <c r="D71" s="1" t="s">
        <v>152</v>
      </c>
      <c r="E71" s="3" t="s">
        <v>11</v>
      </c>
      <c r="F71">
        <v>30</v>
      </c>
      <c r="G71" s="7" t="s">
        <v>189</v>
      </c>
      <c r="H71">
        <v>0</v>
      </c>
      <c r="I71">
        <v>0</v>
      </c>
      <c r="J71" s="2">
        <f>F71+H71+I71</f>
        <v>30</v>
      </c>
      <c r="K71" t="s">
        <v>180</v>
      </c>
      <c r="L71">
        <v>20</v>
      </c>
      <c r="O71" s="2">
        <f>J71+L71+N71</f>
        <v>50</v>
      </c>
      <c r="P71" s="10">
        <v>7</v>
      </c>
    </row>
    <row r="72" spans="1:16" x14ac:dyDescent="0.25">
      <c r="A72" s="2">
        <v>46</v>
      </c>
      <c r="B72" s="3" t="s">
        <v>3</v>
      </c>
      <c r="C72" s="3" t="s">
        <v>140</v>
      </c>
      <c r="D72" s="1" t="s">
        <v>141</v>
      </c>
      <c r="E72" s="3" t="s">
        <v>120</v>
      </c>
      <c r="F72">
        <v>44.4</v>
      </c>
      <c r="G72">
        <v>9</v>
      </c>
      <c r="H72">
        <v>0</v>
      </c>
      <c r="I72">
        <v>0</v>
      </c>
      <c r="J72" s="2">
        <f>F72+H72+I72</f>
        <v>44.4</v>
      </c>
      <c r="K72" s="2">
        <v>8</v>
      </c>
      <c r="L72" s="2">
        <v>20</v>
      </c>
      <c r="O72" s="2">
        <f>J72+L72+N72</f>
        <v>64.400000000000006</v>
      </c>
      <c r="P72" s="10">
        <v>8</v>
      </c>
    </row>
    <row r="73" spans="1:16" x14ac:dyDescent="0.25">
      <c r="A73" s="2">
        <v>47</v>
      </c>
      <c r="B73" s="3" t="s">
        <v>3</v>
      </c>
      <c r="C73" s="3" t="s">
        <v>142</v>
      </c>
      <c r="D73" s="1" t="s">
        <v>143</v>
      </c>
      <c r="E73" s="3" t="s">
        <v>121</v>
      </c>
      <c r="F73">
        <v>38.1</v>
      </c>
      <c r="G73">
        <v>8</v>
      </c>
      <c r="H73" t="s">
        <v>175</v>
      </c>
      <c r="J73" s="2"/>
      <c r="K73" t="s">
        <v>175</v>
      </c>
      <c r="O73" s="2"/>
      <c r="P73" s="10" t="s">
        <v>175</v>
      </c>
    </row>
    <row r="75" spans="1:16" x14ac:dyDescent="0.25">
      <c r="C75" s="4" t="s">
        <v>188</v>
      </c>
    </row>
    <row r="76" spans="1:16" s="4" customFormat="1" x14ac:dyDescent="0.25">
      <c r="A76" s="4" t="s">
        <v>158</v>
      </c>
      <c r="B76" s="4" t="s">
        <v>157</v>
      </c>
      <c r="C76" s="4" t="s">
        <v>0</v>
      </c>
      <c r="D76" s="4" t="s">
        <v>1</v>
      </c>
      <c r="E76" s="4" t="s">
        <v>2</v>
      </c>
      <c r="F76" s="4" t="s">
        <v>108</v>
      </c>
      <c r="P76" s="8"/>
    </row>
    <row r="77" spans="1:16" s="2" customFormat="1" x14ac:dyDescent="0.25">
      <c r="A77" s="2">
        <v>57</v>
      </c>
      <c r="B77" s="1"/>
      <c r="C77" s="1" t="s">
        <v>98</v>
      </c>
      <c r="D77" s="1" t="s">
        <v>99</v>
      </c>
      <c r="E77" s="1" t="s">
        <v>100</v>
      </c>
      <c r="F77" s="2">
        <v>69.599999999999994</v>
      </c>
      <c r="G77" s="1" t="s">
        <v>101</v>
      </c>
      <c r="P77" s="9"/>
    </row>
    <row r="78" spans="1:16" s="2" customFormat="1" x14ac:dyDescent="0.25">
      <c r="A78" s="2">
        <v>57</v>
      </c>
      <c r="B78" s="1"/>
      <c r="C78" s="1" t="s">
        <v>98</v>
      </c>
      <c r="D78" s="1" t="s">
        <v>99</v>
      </c>
      <c r="E78" s="1" t="s">
        <v>100</v>
      </c>
      <c r="F78" s="2">
        <v>68.599999999999994</v>
      </c>
      <c r="G78" s="1" t="s">
        <v>163</v>
      </c>
      <c r="P78" s="9"/>
    </row>
    <row r="79" spans="1:16" s="2" customFormat="1" x14ac:dyDescent="0.25">
      <c r="A79" s="2">
        <v>58</v>
      </c>
      <c r="B79" s="1"/>
      <c r="C79" s="1" t="s">
        <v>45</v>
      </c>
      <c r="D79" s="1" t="s">
        <v>21</v>
      </c>
      <c r="E79" s="1" t="s">
        <v>46</v>
      </c>
      <c r="F79" s="2">
        <v>62</v>
      </c>
      <c r="G79" s="1" t="s">
        <v>44</v>
      </c>
      <c r="P79" s="9"/>
    </row>
    <row r="80" spans="1:16" s="2" customFormat="1" x14ac:dyDescent="0.25">
      <c r="A80" s="2">
        <v>59</v>
      </c>
      <c r="B80" s="1"/>
      <c r="C80" s="1" t="s">
        <v>105</v>
      </c>
      <c r="D80" s="1" t="s">
        <v>106</v>
      </c>
      <c r="E80" s="1" t="s">
        <v>107</v>
      </c>
      <c r="F80" s="2">
        <v>59.6</v>
      </c>
      <c r="G80" s="1" t="s">
        <v>101</v>
      </c>
      <c r="P80" s="9"/>
    </row>
  </sheetData>
  <sortState ref="A77:X80">
    <sortCondition ref="A77:A80"/>
  </sortState>
  <conditionalFormatting sqref="C6">
    <cfRule type="duplicateValues" dxfId="1" priority="1"/>
  </conditionalFormatting>
  <conditionalFormatting sqref="C78 C7:C10 C1:C2 C80 C13:C19 C4:C5">
    <cfRule type="duplicateValues" dxfId="0" priority="2"/>
  </conditionalFormatting>
  <printOptions gridLines="1"/>
  <pageMargins left="0.7" right="0.45" top="0.5" bottom="0.25" header="0" footer="0"/>
  <pageSetup paperSize="5" scale="54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Kathi Roof</dc:creator>
  <cp:lastModifiedBy>Kathi Roof</cp:lastModifiedBy>
  <cp:lastPrinted>2016-04-10T21:59:01Z</cp:lastPrinted>
  <dcterms:created xsi:type="dcterms:W3CDTF">2016-02-20T09:10:43Z</dcterms:created>
  <dcterms:modified xsi:type="dcterms:W3CDTF">2016-04-11T13:38:24Z</dcterms:modified>
</cp:coreProperties>
</file>